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inemexico-my.sharepoint.com/personal/octavio_quiroz_ine_mx/Documents/INE/SISTEMA DE GESTION DE CALIDAD/2025/"/>
    </mc:Choice>
  </mc:AlternateContent>
  <xr:revisionPtr revIDLastSave="125" documentId="13_ncr:1_{595557CF-06EB-4F15-B628-6836053FFF4A}" xr6:coauthVersionLast="47" xr6:coauthVersionMax="47" xr10:uidLastSave="{1796F81C-76A1-4D3E-8686-E80538FA5E4C}"/>
  <bookViews>
    <workbookView xWindow="-110" yWindow="-110" windowWidth="19420" windowHeight="11500" tabRatio="689" xr2:uid="{00000000-000D-0000-FFFF-FFFF00000000}"/>
  </bookViews>
  <sheets>
    <sheet name="Proceso de Apoyo" sheetId="9" r:id="rId1"/>
  </sheets>
  <definedNames>
    <definedName name="_xlnm.Print_Titles" localSheetId="0">'Proceso de Apoyo'!$1:$3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40" i="9" l="1"/>
  <c r="S40" i="9"/>
  <c r="R40" i="9"/>
  <c r="Q40" i="9"/>
  <c r="P40" i="9"/>
  <c r="O40" i="9"/>
  <c r="N40" i="9"/>
  <c r="M40" i="9"/>
  <c r="K40" i="9"/>
  <c r="J40" i="9"/>
  <c r="I40" i="9"/>
  <c r="H40" i="9"/>
  <c r="T67" i="9"/>
  <c r="T64" i="9"/>
  <c r="T36" i="9"/>
  <c r="T34" i="9"/>
  <c r="H10" i="9"/>
  <c r="I10" i="9"/>
  <c r="J10" i="9"/>
  <c r="K10" i="9"/>
  <c r="L10" i="9"/>
  <c r="M10" i="9"/>
  <c r="N10" i="9"/>
  <c r="O10" i="9"/>
  <c r="P10" i="9" l="1"/>
  <c r="S10" i="9"/>
  <c r="Q10" i="9"/>
  <c r="T39" i="9" l="1"/>
  <c r="R10" i="9" l="1"/>
  <c r="T9" i="9" s="1"/>
</calcChain>
</file>

<file path=xl/sharedStrings.xml><?xml version="1.0" encoding="utf-8"?>
<sst xmlns="http://schemas.openxmlformats.org/spreadsheetml/2006/main" count="117" uniqueCount="89">
  <si>
    <t>Ene</t>
  </si>
  <si>
    <t>Feb</t>
  </si>
  <si>
    <t>Sep</t>
  </si>
  <si>
    <t>Oct</t>
  </si>
  <si>
    <t>Nov</t>
  </si>
  <si>
    <t>Dic</t>
  </si>
  <si>
    <t>Número</t>
  </si>
  <si>
    <t>Indicador</t>
  </si>
  <si>
    <t xml:space="preserve">Periodo </t>
  </si>
  <si>
    <t>Cálculo</t>
  </si>
  <si>
    <t>DESCRIPCIÓN</t>
  </si>
  <si>
    <t>MEDICIÓN</t>
  </si>
  <si>
    <t>Estimado</t>
  </si>
  <si>
    <t>% AVANCE REGISTRADO</t>
  </si>
  <si>
    <t>Nominativo</t>
  </si>
  <si>
    <t xml:space="preserve">Proceso </t>
  </si>
  <si>
    <t>Valor esperado</t>
  </si>
  <si>
    <t xml:space="preserve">Valor sufiencnte </t>
  </si>
  <si>
    <t xml:space="preserve">CUADRO DE OBSERVACIONES </t>
  </si>
  <si>
    <t>Descripción</t>
  </si>
  <si>
    <t xml:space="preserve">No conformidad </t>
  </si>
  <si>
    <t>TABLERO DE CONTROL DE PROCESOS DE APOYO DEL SISTEMA DE GESTIÓN DE LA CALIDAD</t>
  </si>
  <si>
    <t>Capacitación</t>
  </si>
  <si>
    <t>Soporte Técnico</t>
  </si>
  <si>
    <t xml:space="preserve">Valor que requiere atención y justificación en el apartado de observaciones </t>
  </si>
  <si>
    <t xml:space="preserve">Aprovechamiento </t>
  </si>
  <si>
    <t xml:space="preserve">Por campaña </t>
  </si>
  <si>
    <t>Participantes inscritos al curso</t>
  </si>
  <si>
    <t>Participantes efectivos en el curso</t>
  </si>
  <si>
    <t>Sumatoria de calificaciones obtenida</t>
  </si>
  <si>
    <t>Efectividad de atención</t>
  </si>
  <si>
    <t>Por campaña</t>
  </si>
  <si>
    <t>Casos CAU levantados</t>
  </si>
  <si>
    <t>Solicitudes presentadas</t>
  </si>
  <si>
    <t>Solicitudes atendidas</t>
  </si>
  <si>
    <t>Plantilla de personal autorizado MAC</t>
  </si>
  <si>
    <t>Total de vacantes generadas</t>
  </si>
  <si>
    <t>Distrito 01</t>
  </si>
  <si>
    <t>Distrito 02</t>
  </si>
  <si>
    <t>Distrito 03</t>
  </si>
  <si>
    <t>80 pts</t>
  </si>
  <si>
    <t>Promedio de evaluación de desempeño</t>
  </si>
  <si>
    <t>Sumatoria de evaluaciones de la plantilla</t>
  </si>
  <si>
    <t>Solicitudes efectivas</t>
  </si>
  <si>
    <t xml:space="preserve">Semaforización </t>
  </si>
  <si>
    <t>Reclutamiento y Selección</t>
  </si>
  <si>
    <t>Suministro de bienes y servicios</t>
  </si>
  <si>
    <t>Desempeño del Personal</t>
  </si>
  <si>
    <t>Mensual</t>
  </si>
  <si>
    <t xml:space="preserve">Permanencia de personal </t>
  </si>
  <si>
    <t>((Plantilla de personal autorizado de MAC-Vacantes generadas)/Plantilla de personal autorizado de MAC) * 100</t>
  </si>
  <si>
    <t>(Participantes efectivos en el curso/Participantes inscritos al curso) * 100</t>
  </si>
  <si>
    <t>Capacitación efectiva</t>
  </si>
  <si>
    <t>(Solicitudes atendidas/Casos levantados) * 100</t>
  </si>
  <si>
    <t>(Solicitudes atendidas/Solicitudes presentadas) * 100</t>
  </si>
  <si>
    <t xml:space="preserve">PROCESOS DE APOYO E INDICADORES </t>
  </si>
  <si>
    <t>Mar</t>
  </si>
  <si>
    <t>Abr</t>
  </si>
  <si>
    <t>May</t>
  </si>
  <si>
    <t>Jun</t>
  </si>
  <si>
    <t>Jul</t>
  </si>
  <si>
    <t>Ago</t>
  </si>
  <si>
    <t>Distrito 04</t>
  </si>
  <si>
    <t>Distrito 05</t>
  </si>
  <si>
    <t>Distrito 06</t>
  </si>
  <si>
    <t>Distrito 07</t>
  </si>
  <si>
    <t>Distrito 08</t>
  </si>
  <si>
    <t>Distrito 09</t>
  </si>
  <si>
    <t>Distrito 10</t>
  </si>
  <si>
    <t>Distrito 11</t>
  </si>
  <si>
    <t>Distrito 12</t>
  </si>
  <si>
    <t>Distrito 13</t>
  </si>
  <si>
    <t>Distrito 14</t>
  </si>
  <si>
    <t>Distrito 15</t>
  </si>
  <si>
    <t>Distrito 16</t>
  </si>
  <si>
    <t>Distrito 17</t>
  </si>
  <si>
    <t>Distrito 18</t>
  </si>
  <si>
    <t>Distrito 19</t>
  </si>
  <si>
    <t>Distrito 20</t>
  </si>
  <si>
    <t>Distrito 21</t>
  </si>
  <si>
    <t>Distrito 22</t>
  </si>
  <si>
    <t>INSTITUTO NACIONAL ELECTORAL
SISTEMA DE GESTIÓN DE LA CALIDAD
CIUDAD DE MÉXICO</t>
  </si>
  <si>
    <t>(Sumatoria de evaluaciones de la plantilla/Número de distritos) * 10</t>
  </si>
  <si>
    <t>Número de Distritos</t>
  </si>
  <si>
    <t>(Sumatoria de calificaciones obtenidas/Participantes efectivos en el curso)</t>
  </si>
  <si>
    <t>Versión: 0</t>
  </si>
  <si>
    <t>CAP 2025</t>
  </si>
  <si>
    <t>CAI 2025</t>
  </si>
  <si>
    <t>Solicitud presentada en el mes de febrero de 2025, mediante la requisición MX00-RQVR-006-2025, relativa a la adquisición de vestuario con imagen institucional para el personal de los Módulos de Atención Ciudadana (MAC), correspondiente al ejercicio 2025. Dicha solicitud fue finalizada en el mes de mayo del mismo año.
Solicitud presentada en el mes de abril de 2025, mediante la requisición MX00-RQVR-008-2025, relativa a la contratación del servicio de enmarcado de 28 documentos de certificación en la Norma ISO 9001-2015 para los Módulos de Atención Ciudadana. Dicha solicitud fue finalizada en el mes de mayo del mismo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</si>
</sst>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28"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b/>
      <sz val="11"/>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8"/>
      <color theme="1"/>
      <name val="Arial"/>
      <family val="2"/>
    </font>
    <font>
      <sz val="10"/>
      <color theme="3" tint="-0.249977111117893"/>
      <name val="Arial"/>
      <family val="2"/>
    </font>
    <font>
      <sz val="9"/>
      <color rgb="FF333F4F"/>
      <name val="Arial"/>
      <family val="2"/>
    </font>
    <font>
      <sz val="9"/>
      <color theme="1"/>
      <name val="Arial"/>
      <family val="2"/>
    </font>
    <font>
      <b/>
      <sz val="10"/>
      <color theme="0"/>
      <name val="Arial"/>
      <family val="2"/>
    </font>
    <font>
      <sz val="20"/>
      <name val="Arial"/>
      <family val="2"/>
    </font>
    <font>
      <b/>
      <sz val="8"/>
      <color theme="0"/>
      <name val="Arial"/>
      <family val="2"/>
    </font>
    <font>
      <sz val="8"/>
      <name val="Arial"/>
      <family val="2"/>
    </font>
    <font>
      <sz val="8"/>
      <color theme="3" tint="-0.249977111117893"/>
      <name val="Arial"/>
      <family val="2"/>
    </font>
    <font>
      <b/>
      <sz val="11"/>
      <color theme="1"/>
      <name val="Arial"/>
      <family val="2"/>
    </font>
    <font>
      <b/>
      <sz val="10"/>
      <color theme="3"/>
      <name val="Arial"/>
      <family val="2"/>
    </font>
    <font>
      <sz val="18"/>
      <color theme="0"/>
      <name val="Arial"/>
      <family val="2"/>
    </font>
    <font>
      <b/>
      <sz val="11"/>
      <color theme="3" tint="-0.249977111117893"/>
      <name val="Arial"/>
      <family val="2"/>
    </font>
  </fonts>
  <fills count="9">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rgb="FFE98BD7"/>
        <bgColor indexed="64"/>
      </patternFill>
    </fill>
    <fill>
      <patternFill patternType="solid">
        <fgColor rgb="FFD5007F"/>
        <bgColor indexed="64"/>
      </patternFill>
    </fill>
    <fill>
      <patternFill patternType="solid">
        <fgColor theme="0"/>
        <bgColor indexed="64"/>
      </patternFill>
    </fill>
    <fill>
      <patternFill patternType="solid">
        <fgColor rgb="FF993366"/>
        <bgColor indexed="64"/>
      </patternFill>
    </fill>
  </fills>
  <borders count="26">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right/>
      <top style="hair">
        <color auto="1"/>
      </top>
      <bottom/>
      <diagonal/>
    </border>
    <border>
      <left style="hair">
        <color auto="1"/>
      </left>
      <right/>
      <top style="hair">
        <color auto="1"/>
      </top>
      <bottom/>
      <diagonal/>
    </border>
    <border>
      <left style="hair">
        <color auto="1"/>
      </left>
      <right/>
      <top/>
      <bottom/>
      <diagonal/>
    </border>
    <border>
      <left style="hair">
        <color auto="1"/>
      </left>
      <right style="hair">
        <color auto="1"/>
      </right>
      <top/>
      <bottom/>
      <diagonal/>
    </border>
    <border>
      <left/>
      <right style="hair">
        <color auto="1"/>
      </right>
      <top style="hair">
        <color auto="1"/>
      </top>
      <bottom/>
      <diagonal/>
    </border>
    <border>
      <left/>
      <right style="hair">
        <color auto="1"/>
      </right>
      <top/>
      <bottom style="hair">
        <color auto="1"/>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style="double">
        <color rgb="FFB2B2B2"/>
      </left>
      <right/>
      <top style="double">
        <color rgb="FFB2B2B2"/>
      </top>
      <bottom style="double">
        <color rgb="FFB2B2B2"/>
      </bottom>
      <diagonal/>
    </border>
    <border>
      <left style="double">
        <color rgb="FFB2B2B2"/>
      </left>
      <right/>
      <top style="double">
        <color rgb="FFB2B2B2"/>
      </top>
      <bottom/>
      <diagonal/>
    </border>
    <border>
      <left/>
      <right/>
      <top style="double">
        <color rgb="FFB2B2B2"/>
      </top>
      <bottom/>
      <diagonal/>
    </border>
    <border>
      <left/>
      <right style="double">
        <color rgb="FFB2B2B2"/>
      </right>
      <top style="double">
        <color rgb="FFB2B2B2"/>
      </top>
      <bottom/>
      <diagonal/>
    </border>
    <border>
      <left style="double">
        <color rgb="FFB2B2B2"/>
      </left>
      <right/>
      <top/>
      <bottom style="double">
        <color rgb="FFB2B2B2"/>
      </bottom>
      <diagonal/>
    </border>
    <border>
      <left/>
      <right/>
      <top/>
      <bottom style="double">
        <color rgb="FFB2B2B2"/>
      </bottom>
      <diagonal/>
    </border>
    <border>
      <left/>
      <right style="double">
        <color rgb="FFB2B2B2"/>
      </right>
      <top/>
      <bottom style="double">
        <color rgb="FFB2B2B2"/>
      </bottom>
      <diagonal/>
    </border>
  </borders>
  <cellStyleXfs count="11">
    <xf numFmtId="0" fontId="0" fillId="0" borderId="0"/>
    <xf numFmtId="0" fontId="3" fillId="0" borderId="0"/>
    <xf numFmtId="43" fontId="4" fillId="0" borderId="0" applyFont="0" applyFill="0" applyBorder="0" applyAlignment="0" applyProtection="0"/>
    <xf numFmtId="9" fontId="4" fillId="0" borderId="0" applyFont="0" applyFill="0" applyBorder="0" applyAlignment="0" applyProtection="0"/>
    <xf numFmtId="0" fontId="10" fillId="3" borderId="0" applyFont="0" applyBorder="0" applyAlignment="0"/>
    <xf numFmtId="43" fontId="3" fillId="0" borderId="0" applyFont="0" applyFill="0" applyBorder="0" applyAlignment="0" applyProtection="0"/>
    <xf numFmtId="9" fontId="3" fillId="0" borderId="0" applyFont="0" applyFill="0" applyBorder="0" applyAlignment="0" applyProtection="0"/>
    <xf numFmtId="0" fontId="2" fillId="0" borderId="0"/>
    <xf numFmtId="43" fontId="3" fillId="0" borderId="0" applyFont="0" applyFill="0" applyBorder="0" applyAlignment="0" applyProtection="0"/>
    <xf numFmtId="43" fontId="3" fillId="0" borderId="0" applyFont="0" applyFill="0" applyBorder="0" applyAlignment="0" applyProtection="0"/>
    <xf numFmtId="0" fontId="1" fillId="0" borderId="0"/>
  </cellStyleXfs>
  <cellXfs count="120">
    <xf numFmtId="0" fontId="0" fillId="0" borderId="0" xfId="0"/>
    <xf numFmtId="0" fontId="3" fillId="0" borderId="0" xfId="0" applyFont="1"/>
    <xf numFmtId="0" fontId="3" fillId="0" borderId="0" xfId="0" applyFont="1" applyAlignment="1">
      <alignment vertical="center" wrapText="1"/>
    </xf>
    <xf numFmtId="0" fontId="5" fillId="0" borderId="0" xfId="0" applyFont="1" applyAlignment="1">
      <alignment vertical="center"/>
    </xf>
    <xf numFmtId="0" fontId="7" fillId="2" borderId="1" xfId="0" applyFont="1" applyFill="1" applyBorder="1" applyAlignment="1">
      <alignment horizontal="center" vertical="center" wrapText="1"/>
    </xf>
    <xf numFmtId="0" fontId="12" fillId="0" borderId="0" xfId="0" applyFont="1" applyAlignment="1">
      <alignment horizontal="right" vertical="top"/>
    </xf>
    <xf numFmtId="0" fontId="14" fillId="0" borderId="1" xfId="0" applyFont="1" applyBorder="1" applyAlignment="1">
      <alignment horizontal="center" vertical="center"/>
    </xf>
    <xf numFmtId="0" fontId="9" fillId="4" borderId="1" xfId="2" applyNumberFormat="1" applyFont="1" applyFill="1" applyBorder="1" applyAlignment="1">
      <alignment horizontal="center" vertical="center"/>
    </xf>
    <xf numFmtId="0" fontId="8" fillId="0" borderId="11" xfId="0" applyFont="1" applyBorder="1" applyAlignment="1">
      <alignment vertical="center"/>
    </xf>
    <xf numFmtId="0" fontId="8" fillId="0" borderId="0" xfId="0" applyFont="1" applyAlignment="1">
      <alignment vertical="center"/>
    </xf>
    <xf numFmtId="0" fontId="12" fillId="0" borderId="0" xfId="0" applyFont="1" applyAlignment="1">
      <alignment horizontal="right" vertical="top" wrapText="1"/>
    </xf>
    <xf numFmtId="0" fontId="3" fillId="5" borderId="0" xfId="0" applyFont="1" applyFill="1" applyAlignment="1">
      <alignment vertical="center"/>
    </xf>
    <xf numFmtId="0" fontId="3" fillId="0" borderId="0" xfId="0" applyFont="1" applyAlignment="1">
      <alignment vertical="center"/>
    </xf>
    <xf numFmtId="0" fontId="3" fillId="6" borderId="0" xfId="0" applyFont="1" applyFill="1" applyAlignment="1">
      <alignment vertical="center"/>
    </xf>
    <xf numFmtId="0" fontId="3" fillId="2" borderId="0" xfId="0" applyFont="1" applyFill="1" applyAlignment="1">
      <alignment vertical="center"/>
    </xf>
    <xf numFmtId="0" fontId="21" fillId="2" borderId="1" xfId="0" applyFont="1" applyFill="1" applyBorder="1" applyAlignment="1">
      <alignment horizontal="center" vertical="center" wrapText="1"/>
    </xf>
    <xf numFmtId="9" fontId="14" fillId="0" borderId="1" xfId="0" applyNumberFormat="1" applyFont="1" applyBorder="1" applyAlignment="1">
      <alignment horizontal="center" vertical="center"/>
    </xf>
    <xf numFmtId="164" fontId="22" fillId="0" borderId="1" xfId="3" applyNumberFormat="1" applyFont="1" applyFill="1" applyBorder="1" applyAlignment="1">
      <alignment horizontal="center" vertical="center" wrapText="1"/>
    </xf>
    <xf numFmtId="3" fontId="22" fillId="0" borderId="1" xfId="3" applyNumberFormat="1" applyFont="1" applyFill="1" applyBorder="1" applyAlignment="1">
      <alignment horizontal="center" vertical="center" wrapText="1"/>
    </xf>
    <xf numFmtId="0" fontId="23" fillId="0" borderId="6" xfId="0" applyFont="1" applyBorder="1" applyAlignment="1">
      <alignment horizontal="center" vertical="center"/>
    </xf>
    <xf numFmtId="0" fontId="24" fillId="0" borderId="0" xfId="0" applyFont="1" applyAlignment="1">
      <alignment vertical="center"/>
    </xf>
    <xf numFmtId="0" fontId="7" fillId="2" borderId="2" xfId="0" applyFont="1" applyFill="1" applyBorder="1" applyAlignment="1">
      <alignment horizontal="center" vertical="center" wrapText="1"/>
    </xf>
    <xf numFmtId="1" fontId="7" fillId="0" borderId="1" xfId="3" applyNumberFormat="1" applyFont="1" applyFill="1" applyBorder="1" applyAlignment="1">
      <alignment horizontal="center" vertical="center"/>
    </xf>
    <xf numFmtId="9" fontId="12" fillId="0" borderId="1" xfId="3" applyFont="1" applyFill="1" applyBorder="1" applyAlignment="1">
      <alignment horizontal="center" vertical="center"/>
    </xf>
    <xf numFmtId="0" fontId="8" fillId="0" borderId="0" xfId="0" applyFont="1" applyAlignment="1">
      <alignment horizontal="center" vertical="center"/>
    </xf>
    <xf numFmtId="0" fontId="6" fillId="2" borderId="0" xfId="0" applyFont="1" applyFill="1" applyAlignment="1">
      <alignment horizontal="center" vertical="center"/>
    </xf>
    <xf numFmtId="0" fontId="3" fillId="0" borderId="0" xfId="0" applyFont="1" applyAlignment="1">
      <alignment horizontal="center"/>
    </xf>
    <xf numFmtId="0" fontId="6" fillId="7" borderId="0" xfId="0" applyFont="1" applyFill="1" applyAlignment="1">
      <alignment horizontal="center" vertical="center"/>
    </xf>
    <xf numFmtId="0" fontId="7" fillId="7" borderId="0" xfId="0" applyFont="1" applyFill="1" applyAlignment="1">
      <alignment horizontal="center" vertical="center" wrapText="1"/>
    </xf>
    <xf numFmtId="0" fontId="7" fillId="2" borderId="10" xfId="0" applyFont="1" applyFill="1" applyBorder="1" applyAlignment="1">
      <alignment horizontal="center" vertical="center" wrapText="1"/>
    </xf>
    <xf numFmtId="0" fontId="9" fillId="4" borderId="4" xfId="2" applyNumberFormat="1" applyFont="1" applyFill="1" applyBorder="1" applyAlignment="1">
      <alignment horizontal="center" vertical="center"/>
    </xf>
    <xf numFmtId="0" fontId="20" fillId="0" borderId="1" xfId="0" applyFont="1" applyBorder="1" applyAlignment="1">
      <alignment vertical="center"/>
    </xf>
    <xf numFmtId="0" fontId="8" fillId="0" borderId="1" xfId="0" applyFont="1" applyBorder="1" applyAlignment="1">
      <alignment vertical="center"/>
    </xf>
    <xf numFmtId="0" fontId="5" fillId="0" borderId="1" xfId="0" applyFont="1" applyBorder="1" applyAlignment="1">
      <alignment vertical="center"/>
    </xf>
    <xf numFmtId="0" fontId="7" fillId="8" borderId="1" xfId="3" applyNumberFormat="1" applyFont="1" applyFill="1" applyBorder="1" applyAlignment="1">
      <alignment horizontal="center" vertical="center"/>
    </xf>
    <xf numFmtId="0" fontId="7" fillId="8" borderId="4" xfId="3" applyNumberFormat="1" applyFont="1" applyFill="1" applyBorder="1" applyAlignment="1">
      <alignment horizontal="center" vertical="center"/>
    </xf>
    <xf numFmtId="2" fontId="19" fillId="2" borderId="1" xfId="0" applyNumberFormat="1" applyFont="1" applyFill="1" applyBorder="1" applyAlignment="1">
      <alignment horizontal="center" vertical="center"/>
    </xf>
    <xf numFmtId="2" fontId="19" fillId="2" borderId="4" xfId="0" applyNumberFormat="1" applyFont="1" applyFill="1" applyBorder="1" applyAlignment="1">
      <alignment horizontal="center" vertical="center"/>
    </xf>
    <xf numFmtId="0" fontId="27" fillId="4" borderId="6" xfId="0" applyFont="1" applyFill="1" applyBorder="1" applyAlignment="1">
      <alignment horizontal="center" vertical="center"/>
    </xf>
    <xf numFmtId="0" fontId="12" fillId="0" borderId="0" xfId="0" applyFont="1" applyAlignment="1">
      <alignment horizontal="right" vertical="center" wrapText="1"/>
    </xf>
    <xf numFmtId="0" fontId="7" fillId="8" borderId="1" xfId="6" applyNumberFormat="1" applyFont="1" applyFill="1" applyBorder="1" applyAlignment="1">
      <alignment horizontal="center" vertical="center"/>
    </xf>
    <xf numFmtId="0" fontId="15" fillId="0" borderId="2" xfId="0" applyFont="1" applyBorder="1" applyAlignment="1">
      <alignment horizontal="center" vertical="center" wrapText="1"/>
    </xf>
    <xf numFmtId="0" fontId="15" fillId="0" borderId="12" xfId="0" applyFont="1" applyBorder="1" applyAlignment="1">
      <alignment horizontal="center" vertical="center" wrapText="1"/>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0" xfId="0" applyFont="1" applyAlignment="1">
      <alignment horizontal="center" vertical="center"/>
    </xf>
    <xf numFmtId="0" fontId="15" fillId="4" borderId="4" xfId="3" applyNumberFormat="1" applyFont="1" applyFill="1" applyBorder="1" applyAlignment="1">
      <alignment horizontal="center" vertical="center"/>
    </xf>
    <xf numFmtId="0" fontId="15" fillId="4" borderId="5" xfId="3" applyNumberFormat="1" applyFont="1" applyFill="1" applyBorder="1" applyAlignment="1">
      <alignment horizontal="center" vertical="center"/>
    </xf>
    <xf numFmtId="0" fontId="15" fillId="4" borderId="6" xfId="3" applyNumberFormat="1" applyFont="1" applyFill="1" applyBorder="1" applyAlignment="1">
      <alignment horizontal="center" vertical="center"/>
    </xf>
    <xf numFmtId="0" fontId="14" fillId="0" borderId="2" xfId="0" applyFont="1" applyBorder="1" applyAlignment="1">
      <alignment horizontal="center" vertical="center"/>
    </xf>
    <xf numFmtId="0" fontId="14" fillId="0" borderId="12" xfId="0" applyFont="1" applyBorder="1" applyAlignment="1">
      <alignment horizontal="center" vertical="center"/>
    </xf>
    <xf numFmtId="0" fontId="16" fillId="0" borderId="4" xfId="0" applyFont="1" applyBorder="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164" fontId="26" fillId="4" borderId="15" xfId="6" applyNumberFormat="1" applyFont="1" applyFill="1" applyBorder="1" applyAlignment="1">
      <alignment horizontal="center" vertical="center" wrapText="1"/>
    </xf>
    <xf numFmtId="164" fontId="26" fillId="4" borderId="16" xfId="6" applyNumberFormat="1" applyFont="1" applyFill="1" applyBorder="1" applyAlignment="1">
      <alignment horizontal="center" vertical="center" wrapText="1"/>
    </xf>
    <xf numFmtId="0" fontId="12" fillId="0" borderId="0" xfId="0" applyFont="1" applyAlignment="1">
      <alignment horizontal="center"/>
    </xf>
    <xf numFmtId="0" fontId="17" fillId="0" borderId="10" xfId="0" applyFont="1" applyBorder="1" applyAlignment="1">
      <alignment horizontal="center" vertical="center" wrapText="1"/>
    </xf>
    <xf numFmtId="0" fontId="17" fillId="0" borderId="11" xfId="0" applyFont="1" applyBorder="1" applyAlignment="1">
      <alignment horizontal="center" vertical="center" wrapText="1"/>
    </xf>
    <xf numFmtId="0" fontId="8" fillId="0" borderId="2" xfId="0" applyFont="1" applyBorder="1" applyAlignment="1">
      <alignment horizontal="center" vertical="center"/>
    </xf>
    <xf numFmtId="0" fontId="8" fillId="0" borderId="12" xfId="0" applyFont="1" applyBorder="1" applyAlignment="1">
      <alignment horizontal="center" vertical="center"/>
    </xf>
    <xf numFmtId="0" fontId="6" fillId="2" borderId="17" xfId="0" applyFont="1" applyFill="1" applyBorder="1" applyAlignment="1">
      <alignment horizontal="center" vertical="center"/>
    </xf>
    <xf numFmtId="0" fontId="6" fillId="2" borderId="18" xfId="0" applyFont="1" applyFill="1" applyBorder="1" applyAlignment="1">
      <alignment horizontal="center" vertical="center"/>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8"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8" fillId="0" borderId="10" xfId="0" applyFont="1" applyBorder="1" applyAlignment="1">
      <alignment horizontal="center" vertical="center"/>
    </xf>
    <xf numFmtId="0" fontId="8" fillId="0" borderId="7" xfId="0" applyFont="1" applyBorder="1" applyAlignment="1">
      <alignment horizontal="center" vertical="center"/>
    </xf>
    <xf numFmtId="1" fontId="26" fillId="4" borderId="15" xfId="6" applyNumberFormat="1" applyFont="1" applyFill="1" applyBorder="1" applyAlignment="1">
      <alignment horizontal="center" vertical="center" wrapText="1"/>
    </xf>
    <xf numFmtId="1" fontId="26" fillId="4" borderId="16" xfId="6" applyNumberFormat="1" applyFont="1" applyFill="1" applyBorder="1" applyAlignment="1">
      <alignment horizontal="center" vertical="center" wrapText="1"/>
    </xf>
    <xf numFmtId="0" fontId="23" fillId="4" borderId="4" xfId="0" applyFont="1" applyFill="1" applyBorder="1" applyAlignment="1">
      <alignment horizontal="center" vertical="center"/>
    </xf>
    <xf numFmtId="0" fontId="23" fillId="4" borderId="5" xfId="0" applyFont="1" applyFill="1" applyBorder="1" applyAlignment="1">
      <alignment horizontal="center" vertical="center"/>
    </xf>
    <xf numFmtId="0" fontId="23" fillId="4" borderId="6" xfId="0" applyFont="1" applyFill="1" applyBorder="1" applyAlignment="1">
      <alignment horizontal="center" vertical="center"/>
    </xf>
    <xf numFmtId="9" fontId="25" fillId="0" borderId="9" xfId="2" applyNumberFormat="1" applyFont="1" applyFill="1" applyBorder="1" applyAlignment="1">
      <alignment horizontal="center" vertical="center"/>
    </xf>
    <xf numFmtId="9" fontId="25" fillId="0" borderId="0" xfId="2" applyNumberFormat="1" applyFont="1" applyFill="1" applyBorder="1" applyAlignment="1">
      <alignment horizontal="center" vertical="center"/>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8" fillId="0" borderId="8" xfId="0" applyFont="1" applyBorder="1" applyAlignment="1">
      <alignment horizontal="center" vertical="center"/>
    </xf>
    <xf numFmtId="0" fontId="18" fillId="0" borderId="9" xfId="0" applyFont="1" applyBorder="1" applyAlignment="1">
      <alignment horizontal="center" vertical="center" wrapText="1"/>
    </xf>
    <xf numFmtId="0" fontId="18" fillId="0" borderId="0" xfId="0" applyFont="1" applyAlignment="1">
      <alignment horizontal="center" vertical="center" wrapText="1"/>
    </xf>
    <xf numFmtId="0" fontId="11" fillId="0" borderId="12"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12" xfId="0" applyFont="1" applyBorder="1" applyAlignment="1">
      <alignment horizontal="center" vertical="center" wrapText="1"/>
    </xf>
    <xf numFmtId="0" fontId="12" fillId="0" borderId="0" xfId="0" applyFont="1" applyAlignment="1">
      <alignment horizontal="right" vertical="top" wrapText="1"/>
    </xf>
    <xf numFmtId="0" fontId="13" fillId="2" borderId="4" xfId="0" applyFont="1" applyFill="1" applyBorder="1" applyAlignment="1">
      <alignment horizontal="center" vertical="center"/>
    </xf>
    <xf numFmtId="0" fontId="13" fillId="2" borderId="5" xfId="0" applyFont="1" applyFill="1" applyBorder="1" applyAlignment="1">
      <alignment horizontal="center" vertical="center"/>
    </xf>
    <xf numFmtId="0" fontId="13" fillId="2" borderId="6" xfId="0" applyFont="1" applyFill="1" applyBorder="1" applyAlignment="1">
      <alignment horizontal="center" vertical="center"/>
    </xf>
    <xf numFmtId="0" fontId="19" fillId="2" borderId="1" xfId="0" applyFont="1" applyFill="1" applyBorder="1" applyAlignment="1">
      <alignment horizontal="center" vertical="center" wrapText="1"/>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21" fillId="2" borderId="2" xfId="0" applyFont="1" applyFill="1" applyBorder="1" applyAlignment="1">
      <alignment horizontal="center" vertical="center" textRotation="90"/>
    </xf>
    <xf numFmtId="0" fontId="21" fillId="2" borderId="12" xfId="0" applyFont="1" applyFill="1" applyBorder="1" applyAlignment="1">
      <alignment horizontal="center" vertical="center" textRotation="90"/>
    </xf>
    <xf numFmtId="0" fontId="21" fillId="2" borderId="3" xfId="0" applyFont="1" applyFill="1" applyBorder="1" applyAlignment="1">
      <alignment horizontal="center" vertical="center" textRotation="90"/>
    </xf>
    <xf numFmtId="0" fontId="6" fillId="5" borderId="11" xfId="0" applyFont="1" applyFill="1" applyBorder="1" applyAlignment="1">
      <alignment horizontal="center" vertical="center"/>
    </xf>
    <xf numFmtId="0" fontId="6" fillId="5" borderId="0" xfId="0" applyFont="1" applyFill="1" applyAlignment="1">
      <alignment horizontal="center" vertical="center"/>
    </xf>
    <xf numFmtId="0" fontId="6" fillId="2" borderId="11" xfId="0" applyFont="1" applyFill="1" applyBorder="1" applyAlignment="1">
      <alignment horizontal="center" vertical="center"/>
    </xf>
    <xf numFmtId="0" fontId="6" fillId="2" borderId="0" xfId="0" applyFont="1" applyFill="1" applyAlignment="1">
      <alignment horizontal="center" vertical="center"/>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14" xfId="0" applyFont="1" applyFill="1" applyBorder="1" applyAlignment="1">
      <alignment horizontal="center" vertical="center"/>
    </xf>
    <xf numFmtId="0" fontId="19" fillId="2" borderId="17" xfId="0" applyFont="1" applyFill="1" applyBorder="1" applyAlignment="1">
      <alignment horizontal="center" vertical="center"/>
    </xf>
    <xf numFmtId="0" fontId="19" fillId="2" borderId="18" xfId="0" applyFont="1" applyFill="1" applyBorder="1" applyAlignment="1">
      <alignment horizontal="center" vertical="center"/>
    </xf>
    <xf numFmtId="0" fontId="19" fillId="2" borderId="19" xfId="0" applyFont="1" applyFill="1" applyBorder="1" applyAlignment="1">
      <alignment horizontal="center" vertical="center"/>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8" fillId="0" borderId="11" xfId="0" applyFont="1" applyBorder="1" applyAlignment="1">
      <alignment horizontal="center" vertical="center"/>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0" xfId="0" applyFont="1" applyAlignment="1">
      <alignment horizontal="center" vertical="center" wrapText="1"/>
    </xf>
    <xf numFmtId="0" fontId="18" fillId="0" borderId="12" xfId="0" applyFont="1" applyBorder="1" applyAlignment="1">
      <alignment horizontal="center" vertical="center" wrapText="1"/>
    </xf>
    <xf numFmtId="0" fontId="18" fillId="0" borderId="3" xfId="0" applyFont="1" applyBorder="1" applyAlignment="1">
      <alignment horizontal="center" vertical="center" wrapText="1"/>
    </xf>
    <xf numFmtId="0" fontId="8" fillId="0" borderId="3" xfId="0" applyFont="1" applyBorder="1" applyAlignment="1">
      <alignment horizontal="center" vertical="center"/>
    </xf>
  </cellXfs>
  <cellStyles count="11">
    <cellStyle name="FONS" xfId="4" xr:uid="{00000000-0005-0000-0000-000000000000}"/>
    <cellStyle name="Millares" xfId="2" builtinId="3"/>
    <cellStyle name="Millares 2" xfId="5" xr:uid="{00000000-0005-0000-0000-000002000000}"/>
    <cellStyle name="Millares 2 2" xfId="9" xr:uid="{79B712F9-2642-4BEA-A2B4-9BEC877C4AF5}"/>
    <cellStyle name="Millares 3" xfId="8" xr:uid="{B4E7880E-1BD5-4527-8D99-4A07A815E3B7}"/>
    <cellStyle name="Normal" xfId="0" builtinId="0"/>
    <cellStyle name="Normal 2" xfId="1" xr:uid="{00000000-0005-0000-0000-000004000000}"/>
    <cellStyle name="Normal 3" xfId="7" xr:uid="{00000000-0005-0000-0000-000005000000}"/>
    <cellStyle name="Normal 3 2" xfId="10" xr:uid="{A14BF129-C6A9-4D4C-A0B1-EE915084536C}"/>
    <cellStyle name="Porcentaje" xfId="3" builtinId="5"/>
    <cellStyle name="Porcentaje 2" xfId="6" xr:uid="{00000000-0005-0000-0000-000007000000}"/>
  </cellStyles>
  <dxfs count="16">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993366"/>
      <color rgb="FF950054"/>
      <color rgb="FFE98BD7"/>
      <color rgb="FFD5007F"/>
      <color rgb="FF972958"/>
      <color rgb="FFFAE2F5"/>
      <color rgb="FFFF69C2"/>
      <color rgb="FFB8006E"/>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312964</xdr:colOff>
      <xdr:row>0</xdr:row>
      <xdr:rowOff>68035</xdr:rowOff>
    </xdr:from>
    <xdr:to>
      <xdr:col>1</xdr:col>
      <xdr:colOff>1406675</xdr:colOff>
      <xdr:row>1</xdr:row>
      <xdr:rowOff>46264</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4964" y="449035"/>
          <a:ext cx="1370389" cy="4953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79"/>
  <sheetViews>
    <sheetView tabSelected="1" topLeftCell="C33" zoomScale="70" zoomScaleNormal="70" zoomScaleSheetLayoutView="85" workbookViewId="0">
      <selection activeCell="O56" sqref="O56"/>
    </sheetView>
  </sheetViews>
  <sheetFormatPr baseColWidth="10" defaultColWidth="11.453125" defaultRowHeight="30" customHeight="1" x14ac:dyDescent="0.25"/>
  <cols>
    <col min="1" max="1" width="4.453125" style="1" bestFit="1" customWidth="1"/>
    <col min="2" max="2" width="38.7265625" style="1" bestFit="1" customWidth="1"/>
    <col min="3" max="3" width="20.54296875" style="1" customWidth="1"/>
    <col min="4" max="4" width="21.81640625" style="1" customWidth="1"/>
    <col min="5" max="5" width="15.81640625" style="1" bestFit="1" customWidth="1"/>
    <col min="6" max="6" width="9.54296875" style="1" bestFit="1" customWidth="1"/>
    <col min="7" max="7" width="36.81640625" style="1" customWidth="1"/>
    <col min="8" max="8" width="6" style="1" bestFit="1" customWidth="1"/>
    <col min="9" max="9" width="8.81640625" style="1" bestFit="1" customWidth="1"/>
    <col min="10" max="10" width="8.54296875" style="1" bestFit="1" customWidth="1"/>
    <col min="11" max="11" width="8.1796875" style="1" bestFit="1" customWidth="1"/>
    <col min="12" max="12" width="8.81640625" style="1" bestFit="1" customWidth="1"/>
    <col min="13" max="14" width="6" style="1" bestFit="1" customWidth="1"/>
    <col min="15" max="15" width="8.81640625" style="1" customWidth="1"/>
    <col min="16" max="16" width="7.453125" style="1" bestFit="1" customWidth="1"/>
    <col min="17" max="19" width="6" style="1" bestFit="1" customWidth="1"/>
    <col min="20" max="20" width="29.26953125" style="1" bestFit="1" customWidth="1"/>
    <col min="21" max="16384" width="11.453125" style="1"/>
  </cols>
  <sheetData>
    <row r="1" spans="1:20" ht="40.5" customHeight="1" x14ac:dyDescent="0.25">
      <c r="A1" s="86" t="s">
        <v>81</v>
      </c>
      <c r="B1" s="86"/>
      <c r="C1" s="86"/>
      <c r="D1" s="86"/>
      <c r="E1" s="86"/>
      <c r="F1" s="86"/>
      <c r="G1" s="86"/>
      <c r="H1" s="86"/>
      <c r="I1" s="86"/>
      <c r="J1" s="86"/>
      <c r="K1" s="86"/>
      <c r="L1" s="86"/>
      <c r="M1" s="86"/>
      <c r="N1" s="86"/>
      <c r="O1" s="86"/>
      <c r="P1" s="86"/>
      <c r="Q1" s="86"/>
      <c r="R1" s="86"/>
      <c r="S1" s="86"/>
      <c r="T1" s="86"/>
    </row>
    <row r="2" spans="1:20" ht="17.25" customHeight="1" x14ac:dyDescent="0.25">
      <c r="A2" s="10"/>
      <c r="B2" s="10"/>
      <c r="C2" s="10"/>
      <c r="D2" s="10"/>
      <c r="E2" s="10"/>
      <c r="F2" s="10"/>
      <c r="G2" s="10"/>
      <c r="H2" s="10"/>
      <c r="I2" s="10"/>
      <c r="J2" s="10"/>
      <c r="K2" s="10"/>
      <c r="L2" s="10"/>
      <c r="M2" s="10"/>
      <c r="N2" s="10"/>
      <c r="O2" s="10"/>
      <c r="P2" s="10"/>
      <c r="Q2" s="10"/>
      <c r="R2" s="10"/>
      <c r="S2" s="10"/>
      <c r="T2" s="39" t="s">
        <v>85</v>
      </c>
    </row>
    <row r="3" spans="1:20" ht="5.25" customHeight="1" x14ac:dyDescent="0.25">
      <c r="A3" s="10"/>
      <c r="B3" s="5"/>
      <c r="C3" s="5"/>
      <c r="D3" s="5"/>
      <c r="E3" s="5"/>
      <c r="F3" s="5"/>
      <c r="G3" s="5"/>
      <c r="H3" s="5"/>
      <c r="I3" s="5"/>
      <c r="J3" s="5"/>
      <c r="K3" s="5"/>
      <c r="L3" s="5"/>
      <c r="M3" s="5"/>
      <c r="N3" s="5"/>
      <c r="O3" s="5"/>
      <c r="P3" s="5"/>
      <c r="Q3" s="5"/>
      <c r="R3" s="5"/>
      <c r="S3" s="5"/>
    </row>
    <row r="4" spans="1:20" ht="30" customHeight="1" x14ac:dyDescent="0.25">
      <c r="A4" s="87" t="s">
        <v>21</v>
      </c>
      <c r="B4" s="88"/>
      <c r="C4" s="88"/>
      <c r="D4" s="88"/>
      <c r="E4" s="88"/>
      <c r="F4" s="88"/>
      <c r="G4" s="88"/>
      <c r="H4" s="88"/>
      <c r="I4" s="88"/>
      <c r="J4" s="88"/>
      <c r="K4" s="88"/>
      <c r="L4" s="88"/>
      <c r="M4" s="88"/>
      <c r="N4" s="88"/>
      <c r="O4" s="88"/>
      <c r="P4" s="88"/>
      <c r="Q4" s="88"/>
      <c r="R4" s="88"/>
      <c r="S4" s="88"/>
      <c r="T4" s="89"/>
    </row>
    <row r="5" spans="1:20" ht="5.25" customHeight="1" x14ac:dyDescent="0.25"/>
    <row r="6" spans="1:20" ht="18" customHeight="1" x14ac:dyDescent="0.25">
      <c r="A6" s="94" t="s">
        <v>6</v>
      </c>
      <c r="B6" s="91" t="s">
        <v>55</v>
      </c>
      <c r="C6" s="92"/>
      <c r="D6" s="92"/>
      <c r="E6" s="92"/>
      <c r="F6" s="92"/>
      <c r="G6" s="93"/>
      <c r="H6" s="25"/>
      <c r="I6" s="25"/>
      <c r="J6" s="25"/>
      <c r="K6" s="25"/>
      <c r="L6" s="25"/>
      <c r="M6" s="25"/>
      <c r="N6" s="25"/>
      <c r="O6" s="25"/>
      <c r="P6" s="99"/>
      <c r="Q6" s="100"/>
      <c r="R6" s="100"/>
      <c r="S6" s="100"/>
      <c r="T6" s="90" t="s">
        <v>13</v>
      </c>
    </row>
    <row r="7" spans="1:20" ht="15.5" x14ac:dyDescent="0.25">
      <c r="A7" s="95"/>
      <c r="B7" s="91" t="s">
        <v>10</v>
      </c>
      <c r="C7" s="93"/>
      <c r="D7" s="91" t="s">
        <v>11</v>
      </c>
      <c r="E7" s="92"/>
      <c r="F7" s="92"/>
      <c r="G7" s="93"/>
      <c r="H7" s="101" t="s">
        <v>86</v>
      </c>
      <c r="I7" s="102"/>
      <c r="J7" s="102"/>
      <c r="K7" s="102"/>
      <c r="L7" s="102"/>
      <c r="M7" s="102"/>
      <c r="N7" s="102"/>
      <c r="O7" s="103"/>
      <c r="P7" s="97" t="s">
        <v>87</v>
      </c>
      <c r="Q7" s="98"/>
      <c r="R7" s="98"/>
      <c r="S7" s="98"/>
      <c r="T7" s="90"/>
    </row>
    <row r="8" spans="1:20" s="2" customFormat="1" ht="15" customHeight="1" thickBot="1" x14ac:dyDescent="0.3">
      <c r="A8" s="96"/>
      <c r="B8" s="4" t="s">
        <v>15</v>
      </c>
      <c r="C8" s="4" t="s">
        <v>7</v>
      </c>
      <c r="D8" s="4" t="s">
        <v>9</v>
      </c>
      <c r="E8" s="15" t="s">
        <v>8</v>
      </c>
      <c r="F8" s="15" t="s">
        <v>12</v>
      </c>
      <c r="G8" s="15" t="s">
        <v>14</v>
      </c>
      <c r="H8" s="21" t="s">
        <v>0</v>
      </c>
      <c r="I8" s="21" t="s">
        <v>1</v>
      </c>
      <c r="J8" s="21" t="s">
        <v>56</v>
      </c>
      <c r="K8" s="21" t="s">
        <v>57</v>
      </c>
      <c r="L8" s="21" t="s">
        <v>58</v>
      </c>
      <c r="M8" s="21" t="s">
        <v>59</v>
      </c>
      <c r="N8" s="21" t="s">
        <v>60</v>
      </c>
      <c r="O8" s="21" t="s">
        <v>61</v>
      </c>
      <c r="P8" s="21" t="s">
        <v>2</v>
      </c>
      <c r="Q8" s="21" t="s">
        <v>3</v>
      </c>
      <c r="R8" s="21" t="s">
        <v>4</v>
      </c>
      <c r="S8" s="29" t="s">
        <v>5</v>
      </c>
      <c r="T8" s="90"/>
    </row>
    <row r="9" spans="1:20" s="2" customFormat="1" ht="14.15" customHeight="1" thickTop="1" x14ac:dyDescent="0.25">
      <c r="A9" s="59">
        <v>1</v>
      </c>
      <c r="B9" s="67" t="s">
        <v>45</v>
      </c>
      <c r="C9" s="84" t="s">
        <v>49</v>
      </c>
      <c r="D9" s="41" t="s">
        <v>50</v>
      </c>
      <c r="E9" s="73" t="s">
        <v>35</v>
      </c>
      <c r="F9" s="74"/>
      <c r="G9" s="75"/>
      <c r="H9" s="38">
        <v>398</v>
      </c>
      <c r="I9" s="38">
        <v>398</v>
      </c>
      <c r="J9" s="38">
        <v>398</v>
      </c>
      <c r="K9" s="38">
        <v>398</v>
      </c>
      <c r="L9" s="38"/>
      <c r="M9" s="38"/>
      <c r="N9" s="38"/>
      <c r="O9" s="38"/>
      <c r="P9" s="7"/>
      <c r="Q9" s="7"/>
      <c r="R9" s="7"/>
      <c r="S9" s="30"/>
      <c r="T9" s="54">
        <f>IFERROR((SUM(H9:S9)-SUM(H10:S10))/SUM(H9:S9),0)</f>
        <v>0.9886934673366834</v>
      </c>
    </row>
    <row r="10" spans="1:20" s="2" customFormat="1" ht="13.4" customHeight="1" x14ac:dyDescent="0.25">
      <c r="A10" s="60"/>
      <c r="B10" s="83"/>
      <c r="C10" s="85"/>
      <c r="D10" s="42"/>
      <c r="E10" s="51" t="s">
        <v>36</v>
      </c>
      <c r="F10" s="52"/>
      <c r="G10" s="53"/>
      <c r="H10" s="34">
        <f t="shared" ref="H10:S10" si="0">SUM(H11:H32)</f>
        <v>3</v>
      </c>
      <c r="I10" s="34">
        <f t="shared" si="0"/>
        <v>1</v>
      </c>
      <c r="J10" s="34">
        <f t="shared" si="0"/>
        <v>1</v>
      </c>
      <c r="K10" s="34">
        <f t="shared" si="0"/>
        <v>4</v>
      </c>
      <c r="L10" s="34">
        <f t="shared" si="0"/>
        <v>2</v>
      </c>
      <c r="M10" s="34">
        <f t="shared" si="0"/>
        <v>2</v>
      </c>
      <c r="N10" s="34">
        <f t="shared" si="0"/>
        <v>2</v>
      </c>
      <c r="O10" s="34">
        <f t="shared" si="0"/>
        <v>3</v>
      </c>
      <c r="P10" s="34">
        <f t="shared" si="0"/>
        <v>0</v>
      </c>
      <c r="Q10" s="34">
        <f t="shared" si="0"/>
        <v>0</v>
      </c>
      <c r="R10" s="34">
        <f t="shared" si="0"/>
        <v>0</v>
      </c>
      <c r="S10" s="34">
        <f t="shared" si="0"/>
        <v>0</v>
      </c>
      <c r="T10" s="55"/>
    </row>
    <row r="11" spans="1:20" s="2" customFormat="1" ht="14.15" customHeight="1" x14ac:dyDescent="0.25">
      <c r="A11" s="60"/>
      <c r="B11" s="83"/>
      <c r="C11" s="85"/>
      <c r="D11" s="42"/>
      <c r="E11" s="78" t="s">
        <v>26</v>
      </c>
      <c r="F11" s="76">
        <v>0.9</v>
      </c>
      <c r="G11" s="19" t="s">
        <v>37</v>
      </c>
      <c r="H11" s="34">
        <v>0</v>
      </c>
      <c r="I11" s="34">
        <v>0</v>
      </c>
      <c r="J11" s="34">
        <v>0</v>
      </c>
      <c r="K11" s="34">
        <v>0</v>
      </c>
      <c r="L11" s="34">
        <v>0</v>
      </c>
      <c r="M11" s="34">
        <v>0</v>
      </c>
      <c r="N11" s="34">
        <v>0</v>
      </c>
      <c r="O11" s="34">
        <v>0</v>
      </c>
      <c r="P11" s="34">
        <v>0</v>
      </c>
      <c r="Q11" s="34">
        <v>0</v>
      </c>
      <c r="R11" s="34">
        <v>0</v>
      </c>
      <c r="S11" s="34">
        <v>0</v>
      </c>
      <c r="T11" s="55"/>
    </row>
    <row r="12" spans="1:20" s="2" customFormat="1" ht="14.15" customHeight="1" x14ac:dyDescent="0.25">
      <c r="A12" s="60"/>
      <c r="B12" s="83"/>
      <c r="C12" s="85"/>
      <c r="D12" s="42"/>
      <c r="E12" s="79"/>
      <c r="F12" s="77"/>
      <c r="G12" s="19" t="s">
        <v>38</v>
      </c>
      <c r="H12" s="34">
        <v>0</v>
      </c>
      <c r="I12" s="34">
        <v>0</v>
      </c>
      <c r="J12" s="34">
        <v>0</v>
      </c>
      <c r="K12" s="34">
        <v>0</v>
      </c>
      <c r="L12" s="34">
        <v>0</v>
      </c>
      <c r="M12" s="34">
        <v>0</v>
      </c>
      <c r="N12" s="34">
        <v>0</v>
      </c>
      <c r="O12" s="34">
        <v>0</v>
      </c>
      <c r="P12" s="34">
        <v>0</v>
      </c>
      <c r="Q12" s="34">
        <v>0</v>
      </c>
      <c r="R12" s="34">
        <v>0</v>
      </c>
      <c r="S12" s="34">
        <v>0</v>
      </c>
      <c r="T12" s="55"/>
    </row>
    <row r="13" spans="1:20" s="2" customFormat="1" ht="14.15" customHeight="1" x14ac:dyDescent="0.25">
      <c r="A13" s="60"/>
      <c r="B13" s="83"/>
      <c r="C13" s="85"/>
      <c r="D13" s="42"/>
      <c r="E13" s="79"/>
      <c r="F13" s="77"/>
      <c r="G13" s="19" t="s">
        <v>39</v>
      </c>
      <c r="H13" s="34">
        <v>0</v>
      </c>
      <c r="I13" s="34">
        <v>0</v>
      </c>
      <c r="J13" s="34">
        <v>0</v>
      </c>
      <c r="K13" s="34">
        <v>0</v>
      </c>
      <c r="L13" s="34">
        <v>0</v>
      </c>
      <c r="M13" s="34">
        <v>0</v>
      </c>
      <c r="N13" s="34">
        <v>0</v>
      </c>
      <c r="O13" s="34">
        <v>0</v>
      </c>
      <c r="P13" s="34">
        <v>0</v>
      </c>
      <c r="Q13" s="34">
        <v>0</v>
      </c>
      <c r="R13" s="34">
        <v>0</v>
      </c>
      <c r="S13" s="34">
        <v>0</v>
      </c>
      <c r="T13" s="55"/>
    </row>
    <row r="14" spans="1:20" s="2" customFormat="1" ht="14.15" customHeight="1" x14ac:dyDescent="0.25">
      <c r="A14" s="60"/>
      <c r="B14" s="83"/>
      <c r="C14" s="85"/>
      <c r="D14" s="42"/>
      <c r="E14" s="79"/>
      <c r="F14" s="77"/>
      <c r="G14" s="19" t="s">
        <v>62</v>
      </c>
      <c r="H14" s="34">
        <v>1</v>
      </c>
      <c r="I14" s="34">
        <v>1</v>
      </c>
      <c r="J14" s="34">
        <v>1</v>
      </c>
      <c r="K14" s="34">
        <v>3</v>
      </c>
      <c r="L14" s="34">
        <v>2</v>
      </c>
      <c r="M14" s="34">
        <v>2</v>
      </c>
      <c r="N14" s="34">
        <v>2</v>
      </c>
      <c r="O14" s="34">
        <v>2</v>
      </c>
      <c r="P14" s="34">
        <v>0</v>
      </c>
      <c r="Q14" s="34">
        <v>0</v>
      </c>
      <c r="R14" s="34">
        <v>0</v>
      </c>
      <c r="S14" s="34">
        <v>0</v>
      </c>
      <c r="T14" s="55"/>
    </row>
    <row r="15" spans="1:20" s="2" customFormat="1" ht="14.15" customHeight="1" x14ac:dyDescent="0.25">
      <c r="A15" s="60"/>
      <c r="B15" s="83"/>
      <c r="C15" s="85"/>
      <c r="D15" s="42"/>
      <c r="E15" s="79"/>
      <c r="F15" s="77"/>
      <c r="G15" s="19" t="s">
        <v>63</v>
      </c>
      <c r="H15" s="34">
        <v>0</v>
      </c>
      <c r="I15" s="34">
        <v>0</v>
      </c>
      <c r="J15" s="34">
        <v>0</v>
      </c>
      <c r="K15" s="34">
        <v>0</v>
      </c>
      <c r="L15" s="34">
        <v>0</v>
      </c>
      <c r="M15" s="34">
        <v>0</v>
      </c>
      <c r="N15" s="34">
        <v>0</v>
      </c>
      <c r="O15" s="34">
        <v>0</v>
      </c>
      <c r="P15" s="34">
        <v>0</v>
      </c>
      <c r="Q15" s="34">
        <v>0</v>
      </c>
      <c r="R15" s="34">
        <v>0</v>
      </c>
      <c r="S15" s="34">
        <v>0</v>
      </c>
      <c r="T15" s="55"/>
    </row>
    <row r="16" spans="1:20" s="2" customFormat="1" ht="14.15" customHeight="1" x14ac:dyDescent="0.25">
      <c r="A16" s="60"/>
      <c r="B16" s="83"/>
      <c r="C16" s="85"/>
      <c r="D16" s="42"/>
      <c r="E16" s="79"/>
      <c r="F16" s="77"/>
      <c r="G16" s="19" t="s">
        <v>64</v>
      </c>
      <c r="H16" s="34">
        <v>0</v>
      </c>
      <c r="I16" s="34">
        <v>0</v>
      </c>
      <c r="J16" s="34">
        <v>0</v>
      </c>
      <c r="K16" s="34">
        <v>0</v>
      </c>
      <c r="L16" s="34">
        <v>0</v>
      </c>
      <c r="M16" s="34">
        <v>0</v>
      </c>
      <c r="N16" s="34">
        <v>0</v>
      </c>
      <c r="O16" s="34">
        <v>0</v>
      </c>
      <c r="P16" s="34">
        <v>0</v>
      </c>
      <c r="Q16" s="34">
        <v>0</v>
      </c>
      <c r="R16" s="34">
        <v>0</v>
      </c>
      <c r="S16" s="34">
        <v>0</v>
      </c>
      <c r="T16" s="55"/>
    </row>
    <row r="17" spans="1:20" s="2" customFormat="1" ht="14.15" customHeight="1" x14ac:dyDescent="0.25">
      <c r="A17" s="60"/>
      <c r="B17" s="83"/>
      <c r="C17" s="85"/>
      <c r="D17" s="42"/>
      <c r="E17" s="79"/>
      <c r="F17" s="77"/>
      <c r="G17" s="19" t="s">
        <v>65</v>
      </c>
      <c r="H17" s="34">
        <v>0</v>
      </c>
      <c r="I17" s="34">
        <v>0</v>
      </c>
      <c r="J17" s="34">
        <v>0</v>
      </c>
      <c r="K17" s="34">
        <v>0</v>
      </c>
      <c r="L17" s="34">
        <v>0</v>
      </c>
      <c r="M17" s="34">
        <v>0</v>
      </c>
      <c r="N17" s="34">
        <v>0</v>
      </c>
      <c r="O17" s="34">
        <v>0</v>
      </c>
      <c r="P17" s="34">
        <v>0</v>
      </c>
      <c r="Q17" s="34">
        <v>0</v>
      </c>
      <c r="R17" s="34">
        <v>0</v>
      </c>
      <c r="S17" s="34">
        <v>0</v>
      </c>
      <c r="T17" s="55"/>
    </row>
    <row r="18" spans="1:20" s="2" customFormat="1" ht="14.15" customHeight="1" x14ac:dyDescent="0.25">
      <c r="A18" s="60"/>
      <c r="B18" s="83"/>
      <c r="C18" s="85"/>
      <c r="D18" s="42"/>
      <c r="E18" s="79"/>
      <c r="F18" s="77"/>
      <c r="G18" s="19" t="s">
        <v>66</v>
      </c>
      <c r="H18" s="34">
        <v>1</v>
      </c>
      <c r="I18" s="34">
        <v>0</v>
      </c>
      <c r="J18" s="34">
        <v>0</v>
      </c>
      <c r="K18" s="34">
        <v>1</v>
      </c>
      <c r="L18" s="34">
        <v>0</v>
      </c>
      <c r="M18" s="34">
        <v>0</v>
      </c>
      <c r="N18" s="34">
        <v>0</v>
      </c>
      <c r="O18" s="34">
        <v>0</v>
      </c>
      <c r="P18" s="34">
        <v>0</v>
      </c>
      <c r="Q18" s="34">
        <v>0</v>
      </c>
      <c r="R18" s="34">
        <v>0</v>
      </c>
      <c r="S18" s="34">
        <v>0</v>
      </c>
      <c r="T18" s="55"/>
    </row>
    <row r="19" spans="1:20" s="2" customFormat="1" ht="14.15" customHeight="1" x14ac:dyDescent="0.25">
      <c r="A19" s="60"/>
      <c r="B19" s="83"/>
      <c r="C19" s="85"/>
      <c r="D19" s="42"/>
      <c r="E19" s="79"/>
      <c r="F19" s="77"/>
      <c r="G19" s="19" t="s">
        <v>67</v>
      </c>
      <c r="H19" s="34">
        <v>0</v>
      </c>
      <c r="I19" s="34">
        <v>0</v>
      </c>
      <c r="J19" s="34">
        <v>0</v>
      </c>
      <c r="K19" s="34">
        <v>0</v>
      </c>
      <c r="L19" s="34">
        <v>0</v>
      </c>
      <c r="M19" s="34">
        <v>0</v>
      </c>
      <c r="N19" s="34">
        <v>0</v>
      </c>
      <c r="O19" s="34">
        <v>0</v>
      </c>
      <c r="P19" s="34">
        <v>0</v>
      </c>
      <c r="Q19" s="34">
        <v>0</v>
      </c>
      <c r="R19" s="34">
        <v>0</v>
      </c>
      <c r="S19" s="34">
        <v>0</v>
      </c>
      <c r="T19" s="55"/>
    </row>
    <row r="20" spans="1:20" s="2" customFormat="1" ht="14.15" customHeight="1" x14ac:dyDescent="0.25">
      <c r="A20" s="60"/>
      <c r="B20" s="83"/>
      <c r="C20" s="85"/>
      <c r="D20" s="42"/>
      <c r="E20" s="79"/>
      <c r="F20" s="77"/>
      <c r="G20" s="19" t="s">
        <v>68</v>
      </c>
      <c r="H20" s="34">
        <v>0</v>
      </c>
      <c r="I20" s="34">
        <v>0</v>
      </c>
      <c r="J20" s="34">
        <v>0</v>
      </c>
      <c r="K20" s="34">
        <v>0</v>
      </c>
      <c r="L20" s="34">
        <v>0</v>
      </c>
      <c r="M20" s="34">
        <v>0</v>
      </c>
      <c r="N20" s="34">
        <v>0</v>
      </c>
      <c r="O20" s="34">
        <v>0</v>
      </c>
      <c r="P20" s="34">
        <v>0</v>
      </c>
      <c r="Q20" s="34">
        <v>0</v>
      </c>
      <c r="R20" s="34">
        <v>0</v>
      </c>
      <c r="S20" s="34">
        <v>0</v>
      </c>
      <c r="T20" s="55"/>
    </row>
    <row r="21" spans="1:20" s="2" customFormat="1" ht="14.15" customHeight="1" x14ac:dyDescent="0.25">
      <c r="A21" s="60"/>
      <c r="B21" s="83"/>
      <c r="C21" s="85"/>
      <c r="D21" s="42"/>
      <c r="E21" s="79"/>
      <c r="F21" s="77"/>
      <c r="G21" s="19" t="s">
        <v>69</v>
      </c>
      <c r="H21" s="34">
        <v>0</v>
      </c>
      <c r="I21" s="34">
        <v>0</v>
      </c>
      <c r="J21" s="34">
        <v>0</v>
      </c>
      <c r="K21" s="34">
        <v>0</v>
      </c>
      <c r="L21" s="34">
        <v>0</v>
      </c>
      <c r="M21" s="34">
        <v>0</v>
      </c>
      <c r="N21" s="34">
        <v>0</v>
      </c>
      <c r="O21" s="34">
        <v>0</v>
      </c>
      <c r="P21" s="34">
        <v>0</v>
      </c>
      <c r="Q21" s="34">
        <v>0</v>
      </c>
      <c r="R21" s="34">
        <v>0</v>
      </c>
      <c r="S21" s="34">
        <v>0</v>
      </c>
      <c r="T21" s="55"/>
    </row>
    <row r="22" spans="1:20" s="2" customFormat="1" ht="14.15" customHeight="1" x14ac:dyDescent="0.25">
      <c r="A22" s="60"/>
      <c r="B22" s="83"/>
      <c r="C22" s="85"/>
      <c r="D22" s="42"/>
      <c r="E22" s="79"/>
      <c r="F22" s="77"/>
      <c r="G22" s="19" t="s">
        <v>70</v>
      </c>
      <c r="H22" s="34">
        <v>0</v>
      </c>
      <c r="I22" s="34">
        <v>0</v>
      </c>
      <c r="J22" s="34">
        <v>0</v>
      </c>
      <c r="K22" s="34">
        <v>0</v>
      </c>
      <c r="L22" s="34">
        <v>0</v>
      </c>
      <c r="M22" s="34">
        <v>0</v>
      </c>
      <c r="N22" s="34">
        <v>0</v>
      </c>
      <c r="O22" s="34">
        <v>1</v>
      </c>
      <c r="P22" s="34">
        <v>0</v>
      </c>
      <c r="Q22" s="34">
        <v>0</v>
      </c>
      <c r="R22" s="34">
        <v>0</v>
      </c>
      <c r="S22" s="34">
        <v>0</v>
      </c>
      <c r="T22" s="55"/>
    </row>
    <row r="23" spans="1:20" s="2" customFormat="1" ht="14.15" customHeight="1" x14ac:dyDescent="0.25">
      <c r="A23" s="60"/>
      <c r="B23" s="83"/>
      <c r="C23" s="85"/>
      <c r="D23" s="42"/>
      <c r="E23" s="79"/>
      <c r="F23" s="77"/>
      <c r="G23" s="19" t="s">
        <v>71</v>
      </c>
      <c r="H23" s="34">
        <v>0</v>
      </c>
      <c r="I23" s="34">
        <v>0</v>
      </c>
      <c r="J23" s="34">
        <v>0</v>
      </c>
      <c r="K23" s="34">
        <v>0</v>
      </c>
      <c r="L23" s="34">
        <v>0</v>
      </c>
      <c r="M23" s="34">
        <v>0</v>
      </c>
      <c r="N23" s="34">
        <v>0</v>
      </c>
      <c r="O23" s="34">
        <v>0</v>
      </c>
      <c r="P23" s="34">
        <v>0</v>
      </c>
      <c r="Q23" s="34">
        <v>0</v>
      </c>
      <c r="R23" s="34">
        <v>0</v>
      </c>
      <c r="S23" s="34">
        <v>0</v>
      </c>
      <c r="T23" s="55"/>
    </row>
    <row r="24" spans="1:20" s="2" customFormat="1" ht="14.15" customHeight="1" x14ac:dyDescent="0.25">
      <c r="A24" s="60"/>
      <c r="B24" s="83"/>
      <c r="C24" s="85"/>
      <c r="D24" s="42"/>
      <c r="E24" s="79"/>
      <c r="F24" s="77"/>
      <c r="G24" s="19" t="s">
        <v>72</v>
      </c>
      <c r="H24" s="34">
        <v>0</v>
      </c>
      <c r="I24" s="34">
        <v>0</v>
      </c>
      <c r="J24" s="34">
        <v>0</v>
      </c>
      <c r="K24" s="34">
        <v>0</v>
      </c>
      <c r="L24" s="34">
        <v>0</v>
      </c>
      <c r="M24" s="34">
        <v>0</v>
      </c>
      <c r="N24" s="34">
        <v>0</v>
      </c>
      <c r="O24" s="34">
        <v>0</v>
      </c>
      <c r="P24" s="34">
        <v>0</v>
      </c>
      <c r="Q24" s="34">
        <v>0</v>
      </c>
      <c r="R24" s="34">
        <v>0</v>
      </c>
      <c r="S24" s="34">
        <v>0</v>
      </c>
      <c r="T24" s="55"/>
    </row>
    <row r="25" spans="1:20" s="2" customFormat="1" ht="14.15" customHeight="1" x14ac:dyDescent="0.25">
      <c r="A25" s="60"/>
      <c r="B25" s="83"/>
      <c r="C25" s="85"/>
      <c r="D25" s="42"/>
      <c r="E25" s="79"/>
      <c r="F25" s="77"/>
      <c r="G25" s="19" t="s">
        <v>73</v>
      </c>
      <c r="H25" s="34">
        <v>0</v>
      </c>
      <c r="I25" s="34">
        <v>0</v>
      </c>
      <c r="J25" s="34">
        <v>0</v>
      </c>
      <c r="K25" s="34">
        <v>0</v>
      </c>
      <c r="L25" s="34">
        <v>0</v>
      </c>
      <c r="M25" s="34">
        <v>0</v>
      </c>
      <c r="N25" s="34">
        <v>0</v>
      </c>
      <c r="O25" s="34">
        <v>0</v>
      </c>
      <c r="P25" s="34">
        <v>0</v>
      </c>
      <c r="Q25" s="34">
        <v>0</v>
      </c>
      <c r="R25" s="34">
        <v>0</v>
      </c>
      <c r="S25" s="34">
        <v>0</v>
      </c>
      <c r="T25" s="55"/>
    </row>
    <row r="26" spans="1:20" s="2" customFormat="1" ht="14.15" customHeight="1" x14ac:dyDescent="0.25">
      <c r="A26" s="60"/>
      <c r="B26" s="83"/>
      <c r="C26" s="85"/>
      <c r="D26" s="42"/>
      <c r="E26" s="79"/>
      <c r="F26" s="77"/>
      <c r="G26" s="19" t="s">
        <v>74</v>
      </c>
      <c r="H26" s="34">
        <v>1</v>
      </c>
      <c r="I26" s="34">
        <v>0</v>
      </c>
      <c r="J26" s="34">
        <v>0</v>
      </c>
      <c r="K26" s="34">
        <v>0</v>
      </c>
      <c r="L26" s="34">
        <v>0</v>
      </c>
      <c r="M26" s="34">
        <v>0</v>
      </c>
      <c r="N26" s="34">
        <v>0</v>
      </c>
      <c r="O26" s="34">
        <v>0</v>
      </c>
      <c r="P26" s="34">
        <v>0</v>
      </c>
      <c r="Q26" s="34">
        <v>0</v>
      </c>
      <c r="R26" s="34">
        <v>0</v>
      </c>
      <c r="S26" s="34">
        <v>0</v>
      </c>
      <c r="T26" s="55"/>
    </row>
    <row r="27" spans="1:20" s="2" customFormat="1" ht="14.15" customHeight="1" x14ac:dyDescent="0.25">
      <c r="A27" s="60"/>
      <c r="B27" s="83"/>
      <c r="C27" s="85"/>
      <c r="D27" s="42"/>
      <c r="E27" s="79"/>
      <c r="F27" s="77"/>
      <c r="G27" s="19" t="s">
        <v>75</v>
      </c>
      <c r="H27" s="34">
        <v>0</v>
      </c>
      <c r="I27" s="34">
        <v>0</v>
      </c>
      <c r="J27" s="34">
        <v>0</v>
      </c>
      <c r="K27" s="34">
        <v>0</v>
      </c>
      <c r="L27" s="34">
        <v>0</v>
      </c>
      <c r="M27" s="34">
        <v>0</v>
      </c>
      <c r="N27" s="34">
        <v>0</v>
      </c>
      <c r="O27" s="34">
        <v>0</v>
      </c>
      <c r="P27" s="34">
        <v>0</v>
      </c>
      <c r="Q27" s="34">
        <v>0</v>
      </c>
      <c r="R27" s="34">
        <v>0</v>
      </c>
      <c r="S27" s="34">
        <v>0</v>
      </c>
      <c r="T27" s="55"/>
    </row>
    <row r="28" spans="1:20" s="2" customFormat="1" ht="14.15" customHeight="1" x14ac:dyDescent="0.25">
      <c r="A28" s="60"/>
      <c r="B28" s="83"/>
      <c r="C28" s="85"/>
      <c r="D28" s="42"/>
      <c r="E28" s="79"/>
      <c r="F28" s="77"/>
      <c r="G28" s="19" t="s">
        <v>76</v>
      </c>
      <c r="H28" s="34">
        <v>0</v>
      </c>
      <c r="I28" s="34">
        <v>0</v>
      </c>
      <c r="J28" s="34">
        <v>0</v>
      </c>
      <c r="K28" s="34">
        <v>0</v>
      </c>
      <c r="L28" s="34">
        <v>0</v>
      </c>
      <c r="M28" s="34">
        <v>0</v>
      </c>
      <c r="N28" s="34">
        <v>0</v>
      </c>
      <c r="O28" s="34">
        <v>0</v>
      </c>
      <c r="P28" s="34">
        <v>0</v>
      </c>
      <c r="Q28" s="34">
        <v>0</v>
      </c>
      <c r="R28" s="34">
        <v>0</v>
      </c>
      <c r="S28" s="34">
        <v>0</v>
      </c>
      <c r="T28" s="55"/>
    </row>
    <row r="29" spans="1:20" s="2" customFormat="1" ht="14.15" customHeight="1" x14ac:dyDescent="0.25">
      <c r="A29" s="60"/>
      <c r="B29" s="83"/>
      <c r="C29" s="85"/>
      <c r="D29" s="42"/>
      <c r="E29" s="79"/>
      <c r="F29" s="77"/>
      <c r="G29" s="19" t="s">
        <v>77</v>
      </c>
      <c r="H29" s="34">
        <v>0</v>
      </c>
      <c r="I29" s="34">
        <v>0</v>
      </c>
      <c r="J29" s="34">
        <v>0</v>
      </c>
      <c r="K29" s="34">
        <v>0</v>
      </c>
      <c r="L29" s="34">
        <v>0</v>
      </c>
      <c r="M29" s="34">
        <v>0</v>
      </c>
      <c r="N29" s="34">
        <v>0</v>
      </c>
      <c r="O29" s="34">
        <v>0</v>
      </c>
      <c r="P29" s="34">
        <v>0</v>
      </c>
      <c r="Q29" s="34">
        <v>0</v>
      </c>
      <c r="R29" s="34">
        <v>0</v>
      </c>
      <c r="S29" s="34">
        <v>0</v>
      </c>
      <c r="T29" s="55"/>
    </row>
    <row r="30" spans="1:20" s="2" customFormat="1" ht="14.15" customHeight="1" x14ac:dyDescent="0.25">
      <c r="A30" s="60"/>
      <c r="B30" s="83"/>
      <c r="C30" s="85"/>
      <c r="D30" s="42"/>
      <c r="E30" s="79"/>
      <c r="F30" s="77"/>
      <c r="G30" s="19" t="s">
        <v>78</v>
      </c>
      <c r="H30" s="34">
        <v>0</v>
      </c>
      <c r="I30" s="34">
        <v>0</v>
      </c>
      <c r="J30" s="34">
        <v>0</v>
      </c>
      <c r="K30" s="34">
        <v>0</v>
      </c>
      <c r="L30" s="34">
        <v>0</v>
      </c>
      <c r="M30" s="34">
        <v>0</v>
      </c>
      <c r="N30" s="34">
        <v>0</v>
      </c>
      <c r="O30" s="34">
        <v>0</v>
      </c>
      <c r="P30" s="34">
        <v>0</v>
      </c>
      <c r="Q30" s="34">
        <v>0</v>
      </c>
      <c r="R30" s="34">
        <v>0</v>
      </c>
      <c r="S30" s="34">
        <v>0</v>
      </c>
      <c r="T30" s="55"/>
    </row>
    <row r="31" spans="1:20" s="2" customFormat="1" ht="14.15" customHeight="1" x14ac:dyDescent="0.25">
      <c r="A31" s="60"/>
      <c r="B31" s="83"/>
      <c r="C31" s="85"/>
      <c r="D31" s="42"/>
      <c r="E31" s="79"/>
      <c r="F31" s="77"/>
      <c r="G31" s="19" t="s">
        <v>79</v>
      </c>
      <c r="H31" s="34">
        <v>0</v>
      </c>
      <c r="I31" s="34">
        <v>0</v>
      </c>
      <c r="J31" s="34">
        <v>0</v>
      </c>
      <c r="K31" s="34">
        <v>0</v>
      </c>
      <c r="L31" s="34">
        <v>0</v>
      </c>
      <c r="M31" s="34">
        <v>0</v>
      </c>
      <c r="N31" s="34">
        <v>0</v>
      </c>
      <c r="O31" s="34">
        <v>0</v>
      </c>
      <c r="P31" s="34">
        <v>0</v>
      </c>
      <c r="Q31" s="34">
        <v>0</v>
      </c>
      <c r="R31" s="34">
        <v>0</v>
      </c>
      <c r="S31" s="34">
        <v>0</v>
      </c>
      <c r="T31" s="55"/>
    </row>
    <row r="32" spans="1:20" s="2" customFormat="1" ht="14.15" customHeight="1" x14ac:dyDescent="0.25">
      <c r="A32" s="60"/>
      <c r="B32" s="83"/>
      <c r="C32" s="85"/>
      <c r="D32" s="42"/>
      <c r="E32" s="79"/>
      <c r="F32" s="77"/>
      <c r="G32" s="19" t="s">
        <v>80</v>
      </c>
      <c r="H32" s="34">
        <v>0</v>
      </c>
      <c r="I32" s="34">
        <v>0</v>
      </c>
      <c r="J32" s="34">
        <v>0</v>
      </c>
      <c r="K32" s="34">
        <v>0</v>
      </c>
      <c r="L32" s="34">
        <v>0</v>
      </c>
      <c r="M32" s="34">
        <v>0</v>
      </c>
      <c r="N32" s="34">
        <v>0</v>
      </c>
      <c r="O32" s="34">
        <v>0</v>
      </c>
      <c r="P32" s="34">
        <v>0</v>
      </c>
      <c r="Q32" s="34">
        <v>0</v>
      </c>
      <c r="R32" s="34">
        <v>0</v>
      </c>
      <c r="S32" s="34">
        <v>0</v>
      </c>
      <c r="T32" s="55"/>
    </row>
    <row r="33" spans="1:20" s="3" customFormat="1" ht="14.25" customHeight="1" thickBot="1" x14ac:dyDescent="0.3">
      <c r="A33" s="43"/>
      <c r="B33" s="44"/>
      <c r="C33" s="44"/>
      <c r="D33" s="44"/>
      <c r="E33" s="44"/>
      <c r="F33" s="44"/>
      <c r="G33" s="44"/>
      <c r="H33" s="80"/>
      <c r="I33" s="80"/>
      <c r="J33" s="80"/>
      <c r="K33" s="80"/>
      <c r="L33" s="80"/>
      <c r="M33" s="80"/>
      <c r="N33" s="80"/>
      <c r="O33" s="80"/>
      <c r="P33" s="80"/>
      <c r="Q33" s="80"/>
      <c r="R33" s="80"/>
      <c r="S33" s="80"/>
      <c r="T33" s="31"/>
    </row>
    <row r="34" spans="1:20" s="3" customFormat="1" ht="14.15" customHeight="1" thickTop="1" x14ac:dyDescent="0.25">
      <c r="A34" s="69">
        <v>2</v>
      </c>
      <c r="B34" s="67" t="s">
        <v>22</v>
      </c>
      <c r="C34" s="81" t="s">
        <v>52</v>
      </c>
      <c r="D34" s="115" t="s">
        <v>51</v>
      </c>
      <c r="E34" s="46" t="s">
        <v>27</v>
      </c>
      <c r="F34" s="47"/>
      <c r="G34" s="48"/>
      <c r="H34" s="7">
        <v>0</v>
      </c>
      <c r="I34" s="7">
        <v>463</v>
      </c>
      <c r="J34" s="7">
        <v>453</v>
      </c>
      <c r="K34" s="7">
        <v>0</v>
      </c>
      <c r="L34" s="7">
        <v>450</v>
      </c>
      <c r="M34" s="7">
        <v>0</v>
      </c>
      <c r="N34" s="7">
        <v>0</v>
      </c>
      <c r="O34" s="7">
        <v>450</v>
      </c>
      <c r="P34" s="7">
        <v>32</v>
      </c>
      <c r="Q34" s="7">
        <v>0</v>
      </c>
      <c r="R34" s="7">
        <v>0</v>
      </c>
      <c r="S34" s="30">
        <v>0</v>
      </c>
      <c r="T34" s="54">
        <f>IFERROR(SUM(H35:S35)/SUM(H34:S34),0)</f>
        <v>0.99837662337662336</v>
      </c>
    </row>
    <row r="35" spans="1:20" s="3" customFormat="1" ht="14.5" thickBot="1" x14ac:dyDescent="0.3">
      <c r="A35" s="113"/>
      <c r="B35" s="83"/>
      <c r="C35" s="82"/>
      <c r="D35" s="116"/>
      <c r="E35" s="6" t="s">
        <v>26</v>
      </c>
      <c r="F35" s="16">
        <v>0.98</v>
      </c>
      <c r="G35" s="17" t="s">
        <v>28</v>
      </c>
      <c r="H35" s="22">
        <v>0</v>
      </c>
      <c r="I35" s="22">
        <v>462</v>
      </c>
      <c r="J35" s="22">
        <v>452</v>
      </c>
      <c r="K35" s="22">
        <v>0</v>
      </c>
      <c r="L35" s="22">
        <v>450</v>
      </c>
      <c r="M35" s="22">
        <v>0</v>
      </c>
      <c r="N35" s="22">
        <v>0</v>
      </c>
      <c r="O35" s="22">
        <v>449</v>
      </c>
      <c r="P35" s="22">
        <v>32</v>
      </c>
      <c r="Q35" s="22">
        <v>0</v>
      </c>
      <c r="R35" s="22">
        <v>0</v>
      </c>
      <c r="S35" s="22">
        <v>0</v>
      </c>
      <c r="T35" s="55"/>
    </row>
    <row r="36" spans="1:20" s="3" customFormat="1" ht="15.75" customHeight="1" thickTop="1" x14ac:dyDescent="0.25">
      <c r="A36" s="113"/>
      <c r="B36" s="83"/>
      <c r="C36" s="117" t="s">
        <v>25</v>
      </c>
      <c r="D36" s="42" t="s">
        <v>84</v>
      </c>
      <c r="E36" s="46" t="s">
        <v>28</v>
      </c>
      <c r="F36" s="47"/>
      <c r="G36" s="48"/>
      <c r="H36" s="7">
        <v>0</v>
      </c>
      <c r="I36" s="7">
        <v>462</v>
      </c>
      <c r="J36" s="7">
        <v>452</v>
      </c>
      <c r="K36" s="7">
        <v>0</v>
      </c>
      <c r="L36" s="7">
        <v>450</v>
      </c>
      <c r="M36" s="7">
        <v>0</v>
      </c>
      <c r="N36" s="7">
        <v>0</v>
      </c>
      <c r="O36" s="7">
        <v>449</v>
      </c>
      <c r="P36" s="7">
        <v>32</v>
      </c>
      <c r="Q36" s="7">
        <v>0</v>
      </c>
      <c r="R36" s="7">
        <v>0</v>
      </c>
      <c r="S36" s="30">
        <v>0</v>
      </c>
      <c r="T36" s="71">
        <f>IFERROR(SUM(H37:S37)/SUM(H36:S36),0)</f>
        <v>98.095009214092144</v>
      </c>
    </row>
    <row r="37" spans="1:20" s="3" customFormat="1" ht="14" x14ac:dyDescent="0.25">
      <c r="A37" s="70"/>
      <c r="B37" s="68"/>
      <c r="C37" s="118"/>
      <c r="D37" s="114"/>
      <c r="E37" s="6" t="s">
        <v>26</v>
      </c>
      <c r="F37" s="6" t="s">
        <v>40</v>
      </c>
      <c r="G37" s="17" t="s">
        <v>29</v>
      </c>
      <c r="H37" s="22">
        <v>0</v>
      </c>
      <c r="I37" s="22">
        <v>45483.5</v>
      </c>
      <c r="J37" s="22">
        <v>44440.56</v>
      </c>
      <c r="K37" s="22">
        <v>0</v>
      </c>
      <c r="L37" s="22">
        <v>44227.232000000004</v>
      </c>
      <c r="M37" s="22">
        <v>0</v>
      </c>
      <c r="N37" s="22">
        <v>0</v>
      </c>
      <c r="O37" s="22">
        <v>43955</v>
      </c>
      <c r="P37" s="22">
        <v>2879</v>
      </c>
      <c r="Q37" s="22">
        <v>0</v>
      </c>
      <c r="R37" s="22">
        <v>0</v>
      </c>
      <c r="S37" s="22">
        <v>0</v>
      </c>
      <c r="T37" s="72"/>
    </row>
    <row r="38" spans="1:20" s="3" customFormat="1" ht="9" customHeight="1" thickBot="1" x14ac:dyDescent="0.3">
      <c r="A38" s="8"/>
      <c r="B38" s="9"/>
      <c r="C38" s="9"/>
      <c r="D38" s="9"/>
      <c r="E38" s="9"/>
      <c r="F38" s="9"/>
      <c r="G38" s="9"/>
      <c r="H38" s="9"/>
      <c r="I38" s="9"/>
      <c r="J38" s="9"/>
      <c r="K38" s="9"/>
      <c r="L38" s="9"/>
      <c r="M38" s="9"/>
      <c r="N38" s="9"/>
      <c r="O38" s="9"/>
      <c r="P38" s="9"/>
      <c r="Q38" s="9"/>
      <c r="R38" s="9"/>
      <c r="S38" s="9"/>
      <c r="T38" s="32"/>
    </row>
    <row r="39" spans="1:20" s="3" customFormat="1" ht="15" customHeight="1" thickTop="1" x14ac:dyDescent="0.25">
      <c r="A39" s="59">
        <v>3</v>
      </c>
      <c r="B39" s="67" t="s">
        <v>47</v>
      </c>
      <c r="C39" s="57" t="s">
        <v>41</v>
      </c>
      <c r="D39" s="41" t="s">
        <v>82</v>
      </c>
      <c r="E39" s="73" t="s">
        <v>83</v>
      </c>
      <c r="F39" s="74"/>
      <c r="G39" s="75"/>
      <c r="H39" s="38"/>
      <c r="I39" s="38"/>
      <c r="J39" s="38"/>
      <c r="K39" s="38">
        <v>22</v>
      </c>
      <c r="L39" s="38"/>
      <c r="M39" s="38"/>
      <c r="N39" s="38"/>
      <c r="O39" s="38">
        <v>22</v>
      </c>
      <c r="P39" s="7"/>
      <c r="Q39" s="7"/>
      <c r="R39" s="7"/>
      <c r="S39" s="30"/>
      <c r="T39" s="71">
        <f>IFERROR(SUM(H40:S40)/SUM(H39:S39),0)*10</f>
        <v>96.209090909090918</v>
      </c>
    </row>
    <row r="40" spans="1:20" s="3" customFormat="1" ht="15" customHeight="1" x14ac:dyDescent="0.25">
      <c r="A40" s="60"/>
      <c r="B40" s="83"/>
      <c r="C40" s="58"/>
      <c r="D40" s="42"/>
      <c r="E40" s="51" t="s">
        <v>42</v>
      </c>
      <c r="F40" s="52"/>
      <c r="G40" s="53"/>
      <c r="H40" s="36">
        <f t="shared" ref="H40:S40" si="1">SUM(H41:H62)</f>
        <v>0</v>
      </c>
      <c r="I40" s="36">
        <f t="shared" si="1"/>
        <v>0</v>
      </c>
      <c r="J40" s="36">
        <f t="shared" si="1"/>
        <v>0</v>
      </c>
      <c r="K40" s="36">
        <f t="shared" si="1"/>
        <v>212.26999999999998</v>
      </c>
      <c r="L40" s="36">
        <f t="shared" si="1"/>
        <v>0</v>
      </c>
      <c r="M40" s="36">
        <f t="shared" si="1"/>
        <v>0</v>
      </c>
      <c r="N40" s="36">
        <f t="shared" si="1"/>
        <v>0</v>
      </c>
      <c r="O40" s="36">
        <f t="shared" si="1"/>
        <v>211.05</v>
      </c>
      <c r="P40" s="36">
        <f t="shared" si="1"/>
        <v>0</v>
      </c>
      <c r="Q40" s="36">
        <f t="shared" si="1"/>
        <v>0</v>
      </c>
      <c r="R40" s="36">
        <f t="shared" si="1"/>
        <v>0</v>
      </c>
      <c r="S40" s="37">
        <f t="shared" si="1"/>
        <v>0</v>
      </c>
      <c r="T40" s="72"/>
    </row>
    <row r="41" spans="1:20" s="3" customFormat="1" ht="17.149999999999999" customHeight="1" x14ac:dyDescent="0.25">
      <c r="A41" s="60"/>
      <c r="B41" s="83"/>
      <c r="C41" s="58"/>
      <c r="D41" s="42"/>
      <c r="E41" s="49" t="s">
        <v>26</v>
      </c>
      <c r="F41" s="49" t="s">
        <v>40</v>
      </c>
      <c r="G41" s="19" t="s">
        <v>37</v>
      </c>
      <c r="H41" s="34">
        <v>0</v>
      </c>
      <c r="I41" s="34">
        <v>0</v>
      </c>
      <c r="J41" s="34">
        <v>0</v>
      </c>
      <c r="K41" s="34">
        <v>9.8000000000000007</v>
      </c>
      <c r="L41" s="34">
        <v>0</v>
      </c>
      <c r="M41" s="34">
        <v>0</v>
      </c>
      <c r="N41" s="34">
        <v>0</v>
      </c>
      <c r="O41" s="34">
        <v>9.5</v>
      </c>
      <c r="P41" s="34">
        <v>0</v>
      </c>
      <c r="Q41" s="34">
        <v>0</v>
      </c>
      <c r="R41" s="34">
        <v>0</v>
      </c>
      <c r="S41" s="35">
        <v>0</v>
      </c>
      <c r="T41" s="72"/>
    </row>
    <row r="42" spans="1:20" s="3" customFormat="1" ht="17.149999999999999" customHeight="1" x14ac:dyDescent="0.25">
      <c r="A42" s="60"/>
      <c r="B42" s="83"/>
      <c r="C42" s="58"/>
      <c r="D42" s="42"/>
      <c r="E42" s="50"/>
      <c r="F42" s="50"/>
      <c r="G42" s="19" t="s">
        <v>38</v>
      </c>
      <c r="H42" s="34">
        <v>0</v>
      </c>
      <c r="I42" s="34">
        <v>0</v>
      </c>
      <c r="J42" s="34">
        <v>0</v>
      </c>
      <c r="K42" s="34">
        <v>9.61</v>
      </c>
      <c r="L42" s="34">
        <v>0</v>
      </c>
      <c r="M42" s="34">
        <v>0</v>
      </c>
      <c r="N42" s="34">
        <v>0</v>
      </c>
      <c r="O42" s="34">
        <v>9.4</v>
      </c>
      <c r="P42" s="34">
        <v>0</v>
      </c>
      <c r="Q42" s="34">
        <v>0</v>
      </c>
      <c r="R42" s="34">
        <v>0</v>
      </c>
      <c r="S42" s="34">
        <v>0</v>
      </c>
      <c r="T42" s="72"/>
    </row>
    <row r="43" spans="1:20" s="3" customFormat="1" ht="17.149999999999999" customHeight="1" x14ac:dyDescent="0.25">
      <c r="A43" s="60"/>
      <c r="B43" s="83"/>
      <c r="C43" s="58"/>
      <c r="D43" s="42"/>
      <c r="E43" s="50"/>
      <c r="F43" s="50"/>
      <c r="G43" s="19" t="s">
        <v>39</v>
      </c>
      <c r="H43" s="34">
        <v>0</v>
      </c>
      <c r="I43" s="34">
        <v>0</v>
      </c>
      <c r="J43" s="34">
        <v>0</v>
      </c>
      <c r="K43" s="34">
        <v>9</v>
      </c>
      <c r="L43" s="34">
        <v>0</v>
      </c>
      <c r="M43" s="34">
        <v>0</v>
      </c>
      <c r="N43" s="34">
        <v>0</v>
      </c>
      <c r="O43" s="34">
        <v>9.33</v>
      </c>
      <c r="P43" s="34">
        <v>0</v>
      </c>
      <c r="Q43" s="34">
        <v>0</v>
      </c>
      <c r="R43" s="34">
        <v>0</v>
      </c>
      <c r="S43" s="34">
        <v>0</v>
      </c>
      <c r="T43" s="72"/>
    </row>
    <row r="44" spans="1:20" s="3" customFormat="1" ht="17.149999999999999" customHeight="1" x14ac:dyDescent="0.25">
      <c r="A44" s="60"/>
      <c r="B44" s="83"/>
      <c r="C44" s="58"/>
      <c r="D44" s="42"/>
      <c r="E44" s="50"/>
      <c r="F44" s="50"/>
      <c r="G44" s="19" t="s">
        <v>62</v>
      </c>
      <c r="H44" s="34">
        <v>0</v>
      </c>
      <c r="I44" s="34">
        <v>0</v>
      </c>
      <c r="J44" s="34">
        <v>0</v>
      </c>
      <c r="K44" s="34">
        <v>9.7100000000000009</v>
      </c>
      <c r="L44" s="34">
        <v>0</v>
      </c>
      <c r="M44" s="34">
        <v>0</v>
      </c>
      <c r="N44" s="34">
        <v>0</v>
      </c>
      <c r="O44" s="34">
        <v>9.25</v>
      </c>
      <c r="P44" s="34">
        <v>0</v>
      </c>
      <c r="Q44" s="34">
        <v>0</v>
      </c>
      <c r="R44" s="34">
        <v>0</v>
      </c>
      <c r="S44" s="34">
        <v>0</v>
      </c>
      <c r="T44" s="72"/>
    </row>
    <row r="45" spans="1:20" s="3" customFormat="1" ht="17.149999999999999" customHeight="1" x14ac:dyDescent="0.25">
      <c r="A45" s="60"/>
      <c r="B45" s="83"/>
      <c r="C45" s="58"/>
      <c r="D45" s="42"/>
      <c r="E45" s="50"/>
      <c r="F45" s="50"/>
      <c r="G45" s="19" t="s">
        <v>63</v>
      </c>
      <c r="H45" s="34">
        <v>0</v>
      </c>
      <c r="I45" s="34">
        <v>0</v>
      </c>
      <c r="J45" s="34">
        <v>0</v>
      </c>
      <c r="K45" s="34">
        <v>9.6</v>
      </c>
      <c r="L45" s="34">
        <v>0</v>
      </c>
      <c r="M45" s="34">
        <v>0</v>
      </c>
      <c r="N45" s="34">
        <v>0</v>
      </c>
      <c r="O45" s="34">
        <v>9.5500000000000007</v>
      </c>
      <c r="P45" s="34">
        <v>0</v>
      </c>
      <c r="Q45" s="34">
        <v>0</v>
      </c>
      <c r="R45" s="34">
        <v>0</v>
      </c>
      <c r="S45" s="34">
        <v>0</v>
      </c>
      <c r="T45" s="72"/>
    </row>
    <row r="46" spans="1:20" s="3" customFormat="1" ht="17.149999999999999" customHeight="1" x14ac:dyDescent="0.25">
      <c r="A46" s="60"/>
      <c r="B46" s="83"/>
      <c r="C46" s="58"/>
      <c r="D46" s="42"/>
      <c r="E46" s="50"/>
      <c r="F46" s="50"/>
      <c r="G46" s="19" t="s">
        <v>64</v>
      </c>
      <c r="H46" s="34">
        <v>0</v>
      </c>
      <c r="I46" s="34">
        <v>0</v>
      </c>
      <c r="J46" s="34">
        <v>0</v>
      </c>
      <c r="K46" s="34">
        <v>9.66</v>
      </c>
      <c r="L46" s="34">
        <v>0</v>
      </c>
      <c r="M46" s="34">
        <v>0</v>
      </c>
      <c r="N46" s="34">
        <v>0</v>
      </c>
      <c r="O46" s="40">
        <v>9.39</v>
      </c>
      <c r="P46" s="34">
        <v>0</v>
      </c>
      <c r="Q46" s="34">
        <v>0</v>
      </c>
      <c r="R46" s="34">
        <v>0</v>
      </c>
      <c r="S46" s="34">
        <v>0</v>
      </c>
      <c r="T46" s="72"/>
    </row>
    <row r="47" spans="1:20" s="3" customFormat="1" ht="17.149999999999999" customHeight="1" x14ac:dyDescent="0.25">
      <c r="A47" s="60"/>
      <c r="B47" s="83"/>
      <c r="C47" s="58"/>
      <c r="D47" s="42"/>
      <c r="E47" s="50"/>
      <c r="F47" s="50"/>
      <c r="G47" s="19" t="s">
        <v>65</v>
      </c>
      <c r="H47" s="34">
        <v>0</v>
      </c>
      <c r="I47" s="34">
        <v>0</v>
      </c>
      <c r="J47" s="34">
        <v>0</v>
      </c>
      <c r="K47" s="34">
        <v>9.68</v>
      </c>
      <c r="L47" s="34">
        <v>0</v>
      </c>
      <c r="M47" s="34">
        <v>0</v>
      </c>
      <c r="N47" s="34">
        <v>0</v>
      </c>
      <c r="O47" s="34">
        <v>9.48</v>
      </c>
      <c r="P47" s="34">
        <v>0</v>
      </c>
      <c r="Q47" s="34">
        <v>0</v>
      </c>
      <c r="R47" s="34">
        <v>0</v>
      </c>
      <c r="S47" s="34">
        <v>0</v>
      </c>
      <c r="T47" s="72"/>
    </row>
    <row r="48" spans="1:20" s="3" customFormat="1" ht="17.149999999999999" customHeight="1" x14ac:dyDescent="0.25">
      <c r="A48" s="60"/>
      <c r="B48" s="83"/>
      <c r="C48" s="58"/>
      <c r="D48" s="42"/>
      <c r="E48" s="50"/>
      <c r="F48" s="50"/>
      <c r="G48" s="19" t="s">
        <v>66</v>
      </c>
      <c r="H48" s="34">
        <v>0</v>
      </c>
      <c r="I48" s="34">
        <v>0</v>
      </c>
      <c r="J48" s="34">
        <v>0</v>
      </c>
      <c r="K48" s="34">
        <v>9.8000000000000007</v>
      </c>
      <c r="L48" s="34">
        <v>0</v>
      </c>
      <c r="M48" s="34">
        <v>0</v>
      </c>
      <c r="N48" s="34">
        <v>0</v>
      </c>
      <c r="O48" s="34">
        <v>9.8000000000000007</v>
      </c>
      <c r="P48" s="34">
        <v>0</v>
      </c>
      <c r="Q48" s="34">
        <v>0</v>
      </c>
      <c r="R48" s="34">
        <v>0</v>
      </c>
      <c r="S48" s="34">
        <v>0</v>
      </c>
      <c r="T48" s="72"/>
    </row>
    <row r="49" spans="1:20" s="3" customFormat="1" ht="17.149999999999999" customHeight="1" x14ac:dyDescent="0.25">
      <c r="A49" s="60"/>
      <c r="B49" s="83"/>
      <c r="C49" s="58"/>
      <c r="D49" s="42"/>
      <c r="E49" s="50"/>
      <c r="F49" s="50"/>
      <c r="G49" s="19" t="s">
        <v>67</v>
      </c>
      <c r="H49" s="34">
        <v>0</v>
      </c>
      <c r="I49" s="34">
        <v>0</v>
      </c>
      <c r="J49" s="34">
        <v>0</v>
      </c>
      <c r="K49" s="34">
        <v>9.7100000000000009</v>
      </c>
      <c r="L49" s="34">
        <v>0</v>
      </c>
      <c r="M49" s="34">
        <v>0</v>
      </c>
      <c r="N49" s="34">
        <v>0</v>
      </c>
      <c r="O49" s="34">
        <v>9.7100000000000009</v>
      </c>
      <c r="P49" s="34">
        <v>0</v>
      </c>
      <c r="Q49" s="34">
        <v>0</v>
      </c>
      <c r="R49" s="34">
        <v>0</v>
      </c>
      <c r="S49" s="34">
        <v>0</v>
      </c>
      <c r="T49" s="72"/>
    </row>
    <row r="50" spans="1:20" s="3" customFormat="1" ht="17.149999999999999" customHeight="1" x14ac:dyDescent="0.25">
      <c r="A50" s="60"/>
      <c r="B50" s="83"/>
      <c r="C50" s="58"/>
      <c r="D50" s="42"/>
      <c r="E50" s="50"/>
      <c r="F50" s="50"/>
      <c r="G50" s="19" t="s">
        <v>68</v>
      </c>
      <c r="H50" s="34">
        <v>0</v>
      </c>
      <c r="I50" s="34">
        <v>0</v>
      </c>
      <c r="J50" s="34">
        <v>0</v>
      </c>
      <c r="K50" s="34">
        <v>9.07</v>
      </c>
      <c r="L50" s="34">
        <v>0</v>
      </c>
      <c r="M50" s="34">
        <v>0</v>
      </c>
      <c r="N50" s="34">
        <v>0</v>
      </c>
      <c r="O50" s="34">
        <v>9</v>
      </c>
      <c r="P50" s="34">
        <v>0</v>
      </c>
      <c r="Q50" s="34">
        <v>0</v>
      </c>
      <c r="R50" s="34">
        <v>0</v>
      </c>
      <c r="S50" s="34">
        <v>0</v>
      </c>
      <c r="T50" s="72"/>
    </row>
    <row r="51" spans="1:20" s="3" customFormat="1" ht="17.149999999999999" customHeight="1" x14ac:dyDescent="0.25">
      <c r="A51" s="60"/>
      <c r="B51" s="83"/>
      <c r="C51" s="58"/>
      <c r="D51" s="42"/>
      <c r="E51" s="50"/>
      <c r="F51" s="50"/>
      <c r="G51" s="19" t="s">
        <v>69</v>
      </c>
      <c r="H51" s="34">
        <v>0</v>
      </c>
      <c r="I51" s="34">
        <v>0</v>
      </c>
      <c r="J51" s="34">
        <v>0</v>
      </c>
      <c r="K51" s="34">
        <v>9.8699999999999992</v>
      </c>
      <c r="L51" s="34">
        <v>0</v>
      </c>
      <c r="M51" s="34">
        <v>0</v>
      </c>
      <c r="N51" s="34">
        <v>0</v>
      </c>
      <c r="O51" s="34">
        <v>9.8800000000000008</v>
      </c>
      <c r="P51" s="34">
        <v>0</v>
      </c>
      <c r="Q51" s="34">
        <v>0</v>
      </c>
      <c r="R51" s="34">
        <v>0</v>
      </c>
      <c r="S51" s="34">
        <v>0</v>
      </c>
      <c r="T51" s="72"/>
    </row>
    <row r="52" spans="1:20" s="3" customFormat="1" ht="17.149999999999999" customHeight="1" x14ac:dyDescent="0.25">
      <c r="A52" s="60"/>
      <c r="B52" s="83"/>
      <c r="C52" s="58"/>
      <c r="D52" s="42"/>
      <c r="E52" s="50"/>
      <c r="F52" s="50"/>
      <c r="G52" s="19" t="s">
        <v>70</v>
      </c>
      <c r="H52" s="34">
        <v>0</v>
      </c>
      <c r="I52" s="34">
        <v>0</v>
      </c>
      <c r="J52" s="34">
        <v>0</v>
      </c>
      <c r="K52" s="34">
        <v>9.98</v>
      </c>
      <c r="L52" s="34">
        <v>0</v>
      </c>
      <c r="M52" s="34">
        <v>0</v>
      </c>
      <c r="N52" s="34">
        <v>0</v>
      </c>
      <c r="O52" s="34">
        <v>9.89</v>
      </c>
      <c r="P52" s="34">
        <v>0</v>
      </c>
      <c r="Q52" s="34">
        <v>0</v>
      </c>
      <c r="R52" s="34">
        <v>0</v>
      </c>
      <c r="S52" s="34">
        <v>0</v>
      </c>
      <c r="T52" s="72"/>
    </row>
    <row r="53" spans="1:20" s="3" customFormat="1" ht="17.149999999999999" customHeight="1" x14ac:dyDescent="0.25">
      <c r="A53" s="60"/>
      <c r="B53" s="83"/>
      <c r="C53" s="58"/>
      <c r="D53" s="42"/>
      <c r="E53" s="50"/>
      <c r="F53" s="50"/>
      <c r="G53" s="19" t="s">
        <v>71</v>
      </c>
      <c r="H53" s="34">
        <v>0</v>
      </c>
      <c r="I53" s="34">
        <v>0</v>
      </c>
      <c r="J53" s="34">
        <v>0</v>
      </c>
      <c r="K53" s="34">
        <v>9.7799999999999994</v>
      </c>
      <c r="L53" s="34">
        <v>0</v>
      </c>
      <c r="M53" s="34">
        <v>0</v>
      </c>
      <c r="N53" s="34">
        <v>0</v>
      </c>
      <c r="O53" s="34">
        <v>9.68</v>
      </c>
      <c r="P53" s="34">
        <v>0</v>
      </c>
      <c r="Q53" s="34">
        <v>0</v>
      </c>
      <c r="R53" s="34">
        <v>0</v>
      </c>
      <c r="S53" s="34">
        <v>0</v>
      </c>
      <c r="T53" s="72"/>
    </row>
    <row r="54" spans="1:20" s="3" customFormat="1" ht="17.149999999999999" customHeight="1" x14ac:dyDescent="0.25">
      <c r="A54" s="60"/>
      <c r="B54" s="83"/>
      <c r="C54" s="58"/>
      <c r="D54" s="42"/>
      <c r="E54" s="50"/>
      <c r="F54" s="50"/>
      <c r="G54" s="19" t="s">
        <v>72</v>
      </c>
      <c r="H54" s="34">
        <v>0</v>
      </c>
      <c r="I54" s="34">
        <v>0</v>
      </c>
      <c r="J54" s="34">
        <v>0</v>
      </c>
      <c r="K54" s="34">
        <v>9.68</v>
      </c>
      <c r="L54" s="34">
        <v>0</v>
      </c>
      <c r="M54" s="34">
        <v>0</v>
      </c>
      <c r="N54" s="34">
        <v>0</v>
      </c>
      <c r="O54" s="34">
        <v>9.58</v>
      </c>
      <c r="P54" s="34">
        <v>0</v>
      </c>
      <c r="Q54" s="34">
        <v>0</v>
      </c>
      <c r="R54" s="34">
        <v>0</v>
      </c>
      <c r="S54" s="34">
        <v>0</v>
      </c>
      <c r="T54" s="72"/>
    </row>
    <row r="55" spans="1:20" s="3" customFormat="1" ht="17.149999999999999" customHeight="1" x14ac:dyDescent="0.25">
      <c r="A55" s="60"/>
      <c r="B55" s="83"/>
      <c r="C55" s="58"/>
      <c r="D55" s="42"/>
      <c r="E55" s="50"/>
      <c r="F55" s="50"/>
      <c r="G55" s="19" t="s">
        <v>73</v>
      </c>
      <c r="H55" s="34">
        <v>0</v>
      </c>
      <c r="I55" s="34">
        <v>0</v>
      </c>
      <c r="J55" s="34">
        <v>0</v>
      </c>
      <c r="K55" s="34">
        <v>9.89</v>
      </c>
      <c r="L55" s="34">
        <v>0</v>
      </c>
      <c r="M55" s="34">
        <v>0</v>
      </c>
      <c r="N55" s="34">
        <v>0</v>
      </c>
      <c r="O55" s="34">
        <v>9.83</v>
      </c>
      <c r="P55" s="34">
        <v>0</v>
      </c>
      <c r="Q55" s="34">
        <v>0</v>
      </c>
      <c r="R55" s="34">
        <v>0</v>
      </c>
      <c r="S55" s="34">
        <v>0</v>
      </c>
      <c r="T55" s="72"/>
    </row>
    <row r="56" spans="1:20" s="3" customFormat="1" ht="17.149999999999999" customHeight="1" x14ac:dyDescent="0.25">
      <c r="A56" s="60"/>
      <c r="B56" s="83"/>
      <c r="C56" s="58"/>
      <c r="D56" s="42"/>
      <c r="E56" s="50"/>
      <c r="F56" s="50"/>
      <c r="G56" s="19" t="s">
        <v>74</v>
      </c>
      <c r="H56" s="34">
        <v>0</v>
      </c>
      <c r="I56" s="34">
        <v>0</v>
      </c>
      <c r="J56" s="34">
        <v>0</v>
      </c>
      <c r="K56" s="34">
        <v>9.7799999999999994</v>
      </c>
      <c r="L56" s="34">
        <v>0</v>
      </c>
      <c r="M56" s="34">
        <v>0</v>
      </c>
      <c r="N56" s="34">
        <v>0</v>
      </c>
      <c r="O56" s="34">
        <v>9.92</v>
      </c>
      <c r="P56" s="34">
        <v>0</v>
      </c>
      <c r="Q56" s="34">
        <v>0</v>
      </c>
      <c r="R56" s="34">
        <v>0</v>
      </c>
      <c r="S56" s="34">
        <v>0</v>
      </c>
      <c r="T56" s="72"/>
    </row>
    <row r="57" spans="1:20" s="3" customFormat="1" ht="17.149999999999999" customHeight="1" x14ac:dyDescent="0.25">
      <c r="A57" s="60"/>
      <c r="B57" s="83"/>
      <c r="C57" s="58"/>
      <c r="D57" s="42"/>
      <c r="E57" s="50"/>
      <c r="F57" s="50"/>
      <c r="G57" s="19" t="s">
        <v>75</v>
      </c>
      <c r="H57" s="34">
        <v>0</v>
      </c>
      <c r="I57" s="34">
        <v>0</v>
      </c>
      <c r="J57" s="34">
        <v>0</v>
      </c>
      <c r="K57" s="34">
        <v>9.91</v>
      </c>
      <c r="L57" s="34">
        <v>0</v>
      </c>
      <c r="M57" s="34">
        <v>0</v>
      </c>
      <c r="N57" s="34">
        <v>0</v>
      </c>
      <c r="O57" s="34">
        <v>9.77</v>
      </c>
      <c r="P57" s="34">
        <v>0</v>
      </c>
      <c r="Q57" s="34">
        <v>0</v>
      </c>
      <c r="R57" s="34">
        <v>0</v>
      </c>
      <c r="S57" s="34">
        <v>0</v>
      </c>
      <c r="T57" s="72"/>
    </row>
    <row r="58" spans="1:20" s="3" customFormat="1" ht="17.149999999999999" customHeight="1" x14ac:dyDescent="0.25">
      <c r="A58" s="60"/>
      <c r="B58" s="83"/>
      <c r="C58" s="58"/>
      <c r="D58" s="42"/>
      <c r="E58" s="50"/>
      <c r="F58" s="50"/>
      <c r="G58" s="19" t="s">
        <v>76</v>
      </c>
      <c r="H58" s="34">
        <v>0</v>
      </c>
      <c r="I58" s="34">
        <v>0</v>
      </c>
      <c r="J58" s="34">
        <v>0</v>
      </c>
      <c r="K58" s="34">
        <v>9.1</v>
      </c>
      <c r="L58" s="34">
        <v>0</v>
      </c>
      <c r="M58" s="34">
        <v>0</v>
      </c>
      <c r="N58" s="34">
        <v>0</v>
      </c>
      <c r="O58" s="34">
        <v>9.7100000000000009</v>
      </c>
      <c r="P58" s="34">
        <v>0</v>
      </c>
      <c r="Q58" s="34">
        <v>0</v>
      </c>
      <c r="R58" s="34">
        <v>0</v>
      </c>
      <c r="S58" s="34">
        <v>0</v>
      </c>
      <c r="T58" s="72"/>
    </row>
    <row r="59" spans="1:20" s="3" customFormat="1" ht="17.149999999999999" customHeight="1" x14ac:dyDescent="0.25">
      <c r="A59" s="60"/>
      <c r="B59" s="83"/>
      <c r="C59" s="58"/>
      <c r="D59" s="42"/>
      <c r="E59" s="50"/>
      <c r="F59" s="50"/>
      <c r="G59" s="19" t="s">
        <v>77</v>
      </c>
      <c r="H59" s="34">
        <v>0</v>
      </c>
      <c r="I59" s="34">
        <v>0</v>
      </c>
      <c r="J59" s="34">
        <v>0</v>
      </c>
      <c r="K59" s="34">
        <v>10</v>
      </c>
      <c r="L59" s="34">
        <v>0</v>
      </c>
      <c r="M59" s="34">
        <v>0</v>
      </c>
      <c r="N59" s="34">
        <v>0</v>
      </c>
      <c r="O59" s="34">
        <v>10</v>
      </c>
      <c r="P59" s="34">
        <v>0</v>
      </c>
      <c r="Q59" s="34">
        <v>0</v>
      </c>
      <c r="R59" s="34">
        <v>0</v>
      </c>
      <c r="S59" s="34">
        <v>0</v>
      </c>
      <c r="T59" s="72"/>
    </row>
    <row r="60" spans="1:20" s="3" customFormat="1" ht="17.149999999999999" customHeight="1" x14ac:dyDescent="0.25">
      <c r="A60" s="60"/>
      <c r="B60" s="83"/>
      <c r="C60" s="58"/>
      <c r="D60" s="42"/>
      <c r="E60" s="50"/>
      <c r="F60" s="50"/>
      <c r="G60" s="19" t="s">
        <v>78</v>
      </c>
      <c r="H60" s="34">
        <v>0</v>
      </c>
      <c r="I60" s="34">
        <v>0</v>
      </c>
      <c r="J60" s="34">
        <v>0</v>
      </c>
      <c r="K60" s="34">
        <v>9.66</v>
      </c>
      <c r="L60" s="34">
        <v>0</v>
      </c>
      <c r="M60" s="34">
        <v>0</v>
      </c>
      <c r="N60" s="34">
        <v>0</v>
      </c>
      <c r="O60" s="34">
        <v>9.6999999999999993</v>
      </c>
      <c r="P60" s="34">
        <v>0</v>
      </c>
      <c r="Q60" s="34">
        <v>0</v>
      </c>
      <c r="R60" s="34">
        <v>0</v>
      </c>
      <c r="S60" s="34">
        <v>0</v>
      </c>
      <c r="T60" s="72"/>
    </row>
    <row r="61" spans="1:20" s="3" customFormat="1" ht="17.149999999999999" customHeight="1" x14ac:dyDescent="0.25">
      <c r="A61" s="60"/>
      <c r="B61" s="83"/>
      <c r="C61" s="58"/>
      <c r="D61" s="42"/>
      <c r="E61" s="50"/>
      <c r="F61" s="50"/>
      <c r="G61" s="19" t="s">
        <v>79</v>
      </c>
      <c r="H61" s="34">
        <v>0</v>
      </c>
      <c r="I61" s="34">
        <v>0</v>
      </c>
      <c r="J61" s="34">
        <v>0</v>
      </c>
      <c r="K61" s="34">
        <v>9.9600000000000009</v>
      </c>
      <c r="L61" s="34">
        <v>0</v>
      </c>
      <c r="M61" s="34">
        <v>0</v>
      </c>
      <c r="N61" s="34">
        <v>0</v>
      </c>
      <c r="O61" s="34">
        <v>9.81</v>
      </c>
      <c r="P61" s="34">
        <v>0</v>
      </c>
      <c r="Q61" s="34">
        <v>0</v>
      </c>
      <c r="R61" s="34">
        <v>0</v>
      </c>
      <c r="S61" s="34">
        <v>0</v>
      </c>
      <c r="T61" s="72"/>
    </row>
    <row r="62" spans="1:20" s="3" customFormat="1" ht="17.149999999999999" customHeight="1" x14ac:dyDescent="0.25">
      <c r="A62" s="60"/>
      <c r="B62" s="83"/>
      <c r="C62" s="58"/>
      <c r="D62" s="42"/>
      <c r="E62" s="50"/>
      <c r="F62" s="50"/>
      <c r="G62" s="19" t="s">
        <v>80</v>
      </c>
      <c r="H62" s="34">
        <v>0</v>
      </c>
      <c r="I62" s="34">
        <v>0</v>
      </c>
      <c r="J62" s="34">
        <v>0</v>
      </c>
      <c r="K62" s="34">
        <v>9.02</v>
      </c>
      <c r="L62" s="34">
        <v>0</v>
      </c>
      <c r="M62" s="34">
        <v>0</v>
      </c>
      <c r="N62" s="34">
        <v>0</v>
      </c>
      <c r="O62" s="34">
        <v>8.8699999999999992</v>
      </c>
      <c r="P62" s="34">
        <v>0</v>
      </c>
      <c r="Q62" s="34">
        <v>0</v>
      </c>
      <c r="R62" s="34">
        <v>0</v>
      </c>
      <c r="S62" s="34">
        <v>0</v>
      </c>
      <c r="T62" s="72"/>
    </row>
    <row r="63" spans="1:20" s="3" customFormat="1" ht="9" customHeight="1" thickBot="1" x14ac:dyDescent="0.3">
      <c r="A63" s="43"/>
      <c r="B63" s="44"/>
      <c r="C63" s="44"/>
      <c r="D63" s="44"/>
      <c r="E63" s="44"/>
      <c r="F63" s="44"/>
      <c r="G63" s="44"/>
      <c r="H63" s="45"/>
      <c r="I63" s="45"/>
      <c r="J63" s="45"/>
      <c r="K63" s="45"/>
      <c r="L63" s="45"/>
      <c r="M63" s="45"/>
      <c r="N63" s="45"/>
      <c r="O63" s="45"/>
      <c r="P63" s="45"/>
      <c r="Q63" s="45"/>
      <c r="R63" s="45"/>
      <c r="S63" s="45"/>
      <c r="T63" s="33"/>
    </row>
    <row r="64" spans="1:20" s="3" customFormat="1" ht="13.4" customHeight="1" thickTop="1" x14ac:dyDescent="0.25">
      <c r="A64" s="69">
        <v>4</v>
      </c>
      <c r="B64" s="67" t="s">
        <v>23</v>
      </c>
      <c r="C64" s="65" t="s">
        <v>30</v>
      </c>
      <c r="D64" s="63" t="s">
        <v>53</v>
      </c>
      <c r="E64" s="73" t="s">
        <v>32</v>
      </c>
      <c r="F64" s="74"/>
      <c r="G64" s="75"/>
      <c r="H64" s="38">
        <v>1</v>
      </c>
      <c r="I64" s="38">
        <v>1</v>
      </c>
      <c r="J64" s="38">
        <v>0</v>
      </c>
      <c r="K64" s="38">
        <v>0</v>
      </c>
      <c r="L64" s="38">
        <v>1</v>
      </c>
      <c r="M64" s="38">
        <v>2</v>
      </c>
      <c r="N64" s="38">
        <v>1</v>
      </c>
      <c r="O64" s="38">
        <v>2</v>
      </c>
      <c r="P64" s="7">
        <v>0</v>
      </c>
      <c r="Q64" s="7">
        <v>0</v>
      </c>
      <c r="R64" s="7">
        <v>0</v>
      </c>
      <c r="S64" s="30">
        <v>0</v>
      </c>
      <c r="T64" s="54">
        <f>IFERROR(SUM(H65:S65)/SUM(H64:S64),0)</f>
        <v>1</v>
      </c>
    </row>
    <row r="65" spans="1:20" s="3" customFormat="1" ht="36" customHeight="1" x14ac:dyDescent="0.25">
      <c r="A65" s="70"/>
      <c r="B65" s="68"/>
      <c r="C65" s="66"/>
      <c r="D65" s="64"/>
      <c r="E65" s="6" t="s">
        <v>31</v>
      </c>
      <c r="F65" s="23">
        <v>1</v>
      </c>
      <c r="G65" s="18" t="s">
        <v>34</v>
      </c>
      <c r="H65" s="22">
        <v>1</v>
      </c>
      <c r="I65" s="22">
        <v>1</v>
      </c>
      <c r="J65" s="22">
        <v>0</v>
      </c>
      <c r="K65" s="22">
        <v>0</v>
      </c>
      <c r="L65" s="22">
        <v>1</v>
      </c>
      <c r="M65" s="22">
        <v>2</v>
      </c>
      <c r="N65" s="22">
        <v>1</v>
      </c>
      <c r="O65" s="22">
        <v>2</v>
      </c>
      <c r="P65" s="22">
        <v>0</v>
      </c>
      <c r="Q65" s="22">
        <v>0</v>
      </c>
      <c r="R65" s="22">
        <v>0</v>
      </c>
      <c r="S65" s="22">
        <v>0</v>
      </c>
      <c r="T65" s="55"/>
    </row>
    <row r="66" spans="1:20" s="3" customFormat="1" ht="9" customHeight="1" thickBot="1" x14ac:dyDescent="0.3">
      <c r="A66" s="43"/>
      <c r="B66" s="44"/>
      <c r="C66" s="44"/>
      <c r="D66" s="44"/>
      <c r="E66" s="44"/>
      <c r="F66" s="44"/>
      <c r="G66" s="44"/>
      <c r="H66" s="24"/>
      <c r="I66" s="24"/>
      <c r="J66" s="24"/>
      <c r="K66" s="24"/>
      <c r="L66" s="24"/>
      <c r="M66" s="24"/>
      <c r="N66" s="24"/>
      <c r="O66" s="24"/>
      <c r="P66" s="20"/>
      <c r="Q66" s="20"/>
      <c r="R66" s="20"/>
      <c r="S66" s="20"/>
      <c r="T66" s="33"/>
    </row>
    <row r="67" spans="1:20" s="3" customFormat="1" ht="15" customHeight="1" thickTop="1" x14ac:dyDescent="0.25">
      <c r="A67" s="59">
        <v>5</v>
      </c>
      <c r="B67" s="67" t="s">
        <v>46</v>
      </c>
      <c r="C67" s="65" t="s">
        <v>43</v>
      </c>
      <c r="D67" s="63" t="s">
        <v>54</v>
      </c>
      <c r="E67" s="73" t="s">
        <v>33</v>
      </c>
      <c r="F67" s="74"/>
      <c r="G67" s="75"/>
      <c r="H67" s="38">
        <v>0</v>
      </c>
      <c r="I67" s="38">
        <v>1</v>
      </c>
      <c r="J67" s="38">
        <v>0</v>
      </c>
      <c r="K67" s="38">
        <v>1</v>
      </c>
      <c r="L67" s="38">
        <v>0</v>
      </c>
      <c r="M67" s="38">
        <v>0</v>
      </c>
      <c r="N67" s="38">
        <v>0</v>
      </c>
      <c r="O67" s="38">
        <v>0</v>
      </c>
      <c r="P67" s="7">
        <v>0</v>
      </c>
      <c r="Q67" s="7">
        <v>0</v>
      </c>
      <c r="R67" s="7">
        <v>0</v>
      </c>
      <c r="S67" s="30">
        <v>0</v>
      </c>
      <c r="T67" s="54">
        <f>IFERROR((SUM(H68:S68)/SUM(H67:S67)),0)</f>
        <v>1</v>
      </c>
    </row>
    <row r="68" spans="1:20" s="3" customFormat="1" ht="36" customHeight="1" x14ac:dyDescent="0.25">
      <c r="A68" s="119"/>
      <c r="B68" s="68"/>
      <c r="C68" s="66"/>
      <c r="D68" s="64"/>
      <c r="E68" s="6" t="s">
        <v>48</v>
      </c>
      <c r="F68" s="23">
        <v>1</v>
      </c>
      <c r="G68" s="18" t="s">
        <v>34</v>
      </c>
      <c r="H68" s="22">
        <v>0</v>
      </c>
      <c r="I68" s="22">
        <v>0</v>
      </c>
      <c r="J68" s="22">
        <v>0</v>
      </c>
      <c r="K68" s="22">
        <v>0</v>
      </c>
      <c r="L68" s="22">
        <v>2</v>
      </c>
      <c r="M68" s="22">
        <v>0</v>
      </c>
      <c r="N68" s="22">
        <v>0</v>
      </c>
      <c r="O68" s="22">
        <v>0</v>
      </c>
      <c r="P68" s="22">
        <v>0</v>
      </c>
      <c r="Q68" s="22">
        <v>0</v>
      </c>
      <c r="R68" s="22">
        <v>0</v>
      </c>
      <c r="S68" s="22">
        <v>0</v>
      </c>
      <c r="T68" s="55"/>
    </row>
    <row r="70" spans="1:20" ht="30" customHeight="1" x14ac:dyDescent="0.3">
      <c r="F70" s="56" t="s">
        <v>44</v>
      </c>
      <c r="G70" s="56"/>
      <c r="H70" s="56"/>
      <c r="I70" s="56"/>
    </row>
    <row r="71" spans="1:20" ht="30" customHeight="1" x14ac:dyDescent="0.25">
      <c r="F71" s="11"/>
      <c r="G71" s="12" t="s">
        <v>24</v>
      </c>
      <c r="H71" s="12"/>
    </row>
    <row r="72" spans="1:20" ht="30" customHeight="1" x14ac:dyDescent="0.25">
      <c r="F72" s="13"/>
      <c r="G72" s="12" t="s">
        <v>17</v>
      </c>
      <c r="H72" s="12"/>
    </row>
    <row r="73" spans="1:20" ht="30.75" customHeight="1" x14ac:dyDescent="0.25">
      <c r="F73" s="14"/>
      <c r="G73" s="12" t="s">
        <v>16</v>
      </c>
      <c r="H73" s="12"/>
    </row>
    <row r="74" spans="1:20" ht="23.25" customHeight="1" thickBot="1" x14ac:dyDescent="0.3"/>
    <row r="75" spans="1:20" ht="16.5" thickTop="1" thickBot="1" x14ac:dyDescent="0.3">
      <c r="A75" s="61" t="s">
        <v>18</v>
      </c>
      <c r="B75" s="61"/>
      <c r="C75" s="61"/>
      <c r="D75" s="61"/>
      <c r="E75" s="61"/>
      <c r="F75" s="61"/>
      <c r="G75" s="61"/>
      <c r="H75" s="61"/>
      <c r="I75" s="61"/>
      <c r="J75" s="61"/>
      <c r="K75" s="61"/>
      <c r="L75" s="62"/>
      <c r="M75" s="27"/>
      <c r="N75" s="27"/>
      <c r="O75" s="27"/>
    </row>
    <row r="76" spans="1:20" ht="16.5" thickTop="1" thickBot="1" x14ac:dyDescent="0.3">
      <c r="A76" s="104" t="s">
        <v>19</v>
      </c>
      <c r="B76" s="104"/>
      <c r="C76" s="104"/>
      <c r="D76" s="104"/>
      <c r="E76" s="104"/>
      <c r="F76" s="105"/>
      <c r="G76" s="106" t="s">
        <v>20</v>
      </c>
      <c r="H76" s="104"/>
      <c r="I76" s="104"/>
      <c r="J76" s="104"/>
      <c r="K76" s="104"/>
      <c r="L76" s="105"/>
      <c r="M76" s="27"/>
      <c r="N76" s="27"/>
      <c r="O76" s="27"/>
    </row>
    <row r="77" spans="1:20" ht="93.75" customHeight="1" thickTop="1" x14ac:dyDescent="0.25">
      <c r="A77" s="107" t="s">
        <v>88</v>
      </c>
      <c r="B77" s="108"/>
      <c r="C77" s="108"/>
      <c r="D77" s="108"/>
      <c r="E77" s="108"/>
      <c r="F77" s="109"/>
      <c r="G77" s="107"/>
      <c r="H77" s="108"/>
      <c r="I77" s="108"/>
      <c r="J77" s="108"/>
      <c r="K77" s="108"/>
      <c r="L77" s="109"/>
      <c r="M77" s="28"/>
      <c r="N77" s="28"/>
      <c r="O77" s="28"/>
    </row>
    <row r="78" spans="1:20" ht="93.75" customHeight="1" thickBot="1" x14ac:dyDescent="0.3">
      <c r="A78" s="110"/>
      <c r="B78" s="111"/>
      <c r="C78" s="111"/>
      <c r="D78" s="111"/>
      <c r="E78" s="111"/>
      <c r="F78" s="112"/>
      <c r="G78" s="110"/>
      <c r="H78" s="111"/>
      <c r="I78" s="111"/>
      <c r="J78" s="111"/>
      <c r="K78" s="111"/>
      <c r="L78" s="112"/>
      <c r="M78" s="26"/>
      <c r="N78" s="26"/>
      <c r="O78" s="26"/>
    </row>
    <row r="79" spans="1:20" ht="30" customHeight="1" thickTop="1" x14ac:dyDescent="0.25"/>
  </sheetData>
  <mergeCells count="59">
    <mergeCell ref="A76:F76"/>
    <mergeCell ref="G76:L76"/>
    <mergeCell ref="A77:F78"/>
    <mergeCell ref="G77:L78"/>
    <mergeCell ref="A34:A37"/>
    <mergeCell ref="D36:D37"/>
    <mergeCell ref="E34:G34"/>
    <mergeCell ref="E67:G67"/>
    <mergeCell ref="E39:G39"/>
    <mergeCell ref="D34:D35"/>
    <mergeCell ref="C36:C37"/>
    <mergeCell ref="B34:B37"/>
    <mergeCell ref="B39:B62"/>
    <mergeCell ref="A67:A68"/>
    <mergeCell ref="B67:B68"/>
    <mergeCell ref="C67:C68"/>
    <mergeCell ref="A1:T1"/>
    <mergeCell ref="A4:T4"/>
    <mergeCell ref="T6:T8"/>
    <mergeCell ref="D7:G7"/>
    <mergeCell ref="A6:A8"/>
    <mergeCell ref="B6:G6"/>
    <mergeCell ref="B7:C7"/>
    <mergeCell ref="P7:S7"/>
    <mergeCell ref="P6:S6"/>
    <mergeCell ref="H7:O7"/>
    <mergeCell ref="T36:T37"/>
    <mergeCell ref="E64:G64"/>
    <mergeCell ref="T64:T65"/>
    <mergeCell ref="T39:T62"/>
    <mergeCell ref="E9:G9"/>
    <mergeCell ref="T9:T32"/>
    <mergeCell ref="F11:F32"/>
    <mergeCell ref="E11:E32"/>
    <mergeCell ref="E10:G10"/>
    <mergeCell ref="A33:S33"/>
    <mergeCell ref="C34:C35"/>
    <mergeCell ref="T34:T35"/>
    <mergeCell ref="D39:D62"/>
    <mergeCell ref="A9:A32"/>
    <mergeCell ref="B9:B32"/>
    <mergeCell ref="C9:C32"/>
    <mergeCell ref="T67:T68"/>
    <mergeCell ref="F70:I70"/>
    <mergeCell ref="C39:C62"/>
    <mergeCell ref="A39:A62"/>
    <mergeCell ref="A75:L75"/>
    <mergeCell ref="A66:G66"/>
    <mergeCell ref="D64:D65"/>
    <mergeCell ref="C64:C65"/>
    <mergeCell ref="B64:B65"/>
    <mergeCell ref="A64:A65"/>
    <mergeCell ref="D67:D68"/>
    <mergeCell ref="D9:D32"/>
    <mergeCell ref="A63:S63"/>
    <mergeCell ref="E36:G36"/>
    <mergeCell ref="F41:F62"/>
    <mergeCell ref="E41:E62"/>
    <mergeCell ref="E40:G40"/>
  </mergeCells>
  <phoneticPr fontId="22" type="noConversion"/>
  <conditionalFormatting sqref="H35:S35">
    <cfRule type="colorScale" priority="4">
      <colorScale>
        <cfvo type="num" val="$P$64"/>
        <cfvo type="num" val="$P$64"/>
        <color rgb="FFE98BD7"/>
        <color rgb="FF950054"/>
      </colorScale>
    </cfRule>
    <cfRule type="colorScale" priority="5">
      <colorScale>
        <cfvo type="num" val="&quot;&lt;$H$27&quot;"/>
        <cfvo type="num" val="$P$64"/>
        <color rgb="FFE98BD7"/>
        <color rgb="FF950054"/>
      </colorScale>
    </cfRule>
    <cfRule type="colorScale" priority="6">
      <colorScale>
        <cfvo type="num" val="&quot;&lt;$H$27&quot;"/>
        <cfvo type="num" val="$P$64"/>
        <color rgb="FFFF7128"/>
        <color rgb="FF950054"/>
      </colorScale>
    </cfRule>
  </conditionalFormatting>
  <conditionalFormatting sqref="H37:S37">
    <cfRule type="colorScale" priority="1">
      <colorScale>
        <cfvo type="num" val="$P$64"/>
        <cfvo type="num" val="$P$64"/>
        <color rgb="FFE98BD7"/>
        <color rgb="FF950054"/>
      </colorScale>
    </cfRule>
    <cfRule type="colorScale" priority="2">
      <colorScale>
        <cfvo type="num" val="&quot;&lt;$H$27&quot;"/>
        <cfvo type="num" val="$P$64"/>
        <color rgb="FFE98BD7"/>
        <color rgb="FF950054"/>
      </colorScale>
    </cfRule>
    <cfRule type="colorScale" priority="3">
      <colorScale>
        <cfvo type="num" val="&quot;&lt;$H$27&quot;"/>
        <cfvo type="num" val="$P$64"/>
        <color rgb="FFFF7128"/>
        <color rgb="FF950054"/>
      </colorScale>
    </cfRule>
  </conditionalFormatting>
  <conditionalFormatting sqref="H65:S65">
    <cfRule type="colorScale" priority="29">
      <colorScale>
        <cfvo type="num" val="$P$64"/>
        <cfvo type="num" val="$P$64"/>
        <color rgb="FFE98BD7"/>
        <color rgb="FF950054"/>
      </colorScale>
    </cfRule>
    <cfRule type="colorScale" priority="30">
      <colorScale>
        <cfvo type="num" val="&quot;&lt;$H$27&quot;"/>
        <cfvo type="num" val="$P$64"/>
        <color rgb="FFE98BD7"/>
        <color rgb="FF950054"/>
      </colorScale>
    </cfRule>
    <cfRule type="colorScale" priority="31">
      <colorScale>
        <cfvo type="num" val="&quot;&lt;$H$27&quot;"/>
        <cfvo type="num" val="$P$64"/>
        <color rgb="FFFF7128"/>
        <color rgb="FF950054"/>
      </colorScale>
    </cfRule>
  </conditionalFormatting>
  <conditionalFormatting sqref="H68:S68">
    <cfRule type="colorScale" priority="7">
      <colorScale>
        <cfvo type="num" val="$P$64"/>
        <cfvo type="num" val="$P$64"/>
        <color rgb="FFE98BD7"/>
        <color rgb="FF950054"/>
      </colorScale>
    </cfRule>
    <cfRule type="colorScale" priority="8">
      <colorScale>
        <cfvo type="num" val="&quot;&lt;$H$27&quot;"/>
        <cfvo type="num" val="$P$64"/>
        <color rgb="FFE98BD7"/>
        <color rgb="FF950054"/>
      </colorScale>
    </cfRule>
    <cfRule type="colorScale" priority="9">
      <colorScale>
        <cfvo type="num" val="&quot;&lt;$H$27&quot;"/>
        <cfvo type="num" val="$P$64"/>
        <color rgb="FFFF7128"/>
        <color rgb="FF950054"/>
      </colorScale>
    </cfRule>
  </conditionalFormatting>
  <conditionalFormatting sqref="T9">
    <cfRule type="cellIs" dxfId="15" priority="25" operator="greaterThan">
      <formula>95%</formula>
    </cfRule>
    <cfRule type="cellIs" dxfId="14" priority="26" operator="greaterThanOrEqual">
      <formula>90%</formula>
    </cfRule>
    <cfRule type="cellIs" dxfId="13" priority="27" operator="lessThan">
      <formula>89.99%</formula>
    </cfRule>
  </conditionalFormatting>
  <conditionalFormatting sqref="T34">
    <cfRule type="cellIs" dxfId="12" priority="22" operator="greaterThanOrEqual">
      <formula>98.5%</formula>
    </cfRule>
    <cfRule type="cellIs" dxfId="11" priority="23" operator="lessThanOrEqual">
      <formula>98%</formula>
    </cfRule>
    <cfRule type="cellIs" dxfId="10" priority="24" operator="lessThan">
      <formula>97.99%</formula>
    </cfRule>
  </conditionalFormatting>
  <conditionalFormatting sqref="T36">
    <cfRule type="cellIs" dxfId="9" priority="10" operator="greaterThan">
      <formula>90</formula>
    </cfRule>
    <cfRule type="cellIs" dxfId="8" priority="11" operator="greaterThanOrEqual">
      <formula>80</formula>
    </cfRule>
    <cfRule type="cellIs" dxfId="7" priority="12" operator="lessThan">
      <formula>79.99</formula>
    </cfRule>
  </conditionalFormatting>
  <conditionalFormatting sqref="T39">
    <cfRule type="cellIs" dxfId="6" priority="13" operator="greaterThan">
      <formula>90</formula>
    </cfRule>
    <cfRule type="cellIs" dxfId="5" priority="14" operator="greaterThanOrEqual">
      <formula>80</formula>
    </cfRule>
    <cfRule type="cellIs" dxfId="4" priority="15" operator="lessThan">
      <formula>79.99</formula>
    </cfRule>
  </conditionalFormatting>
  <conditionalFormatting sqref="T64">
    <cfRule type="cellIs" dxfId="3" priority="19" operator="greaterThanOrEqual">
      <formula>100%</formula>
    </cfRule>
    <cfRule type="cellIs" dxfId="2" priority="21" operator="lessThan">
      <formula>99.99%</formula>
    </cfRule>
  </conditionalFormatting>
  <conditionalFormatting sqref="T66 T38 T33 T63">
    <cfRule type="dataBar" priority="184">
      <dataBar>
        <cfvo type="min"/>
        <cfvo type="max"/>
        <color rgb="FFD6007B"/>
      </dataBar>
      <extLst>
        <ext xmlns:x14="http://schemas.microsoft.com/office/spreadsheetml/2009/9/main" uri="{B025F937-C7B1-47D3-B67F-A62EFF666E3E}">
          <x14:id>{8FD4965A-32E8-44EF-B786-5DEAE7AFA76F}</x14:id>
        </ext>
      </extLst>
    </cfRule>
  </conditionalFormatting>
  <conditionalFormatting sqref="T67">
    <cfRule type="cellIs" dxfId="1" priority="16" operator="greaterThanOrEqual">
      <formula>100%</formula>
    </cfRule>
    <cfRule type="cellIs" dxfId="0" priority="18" operator="lessThan">
      <formula>99.99%</formula>
    </cfRule>
  </conditionalFormatting>
  <dataValidations count="1">
    <dataValidation showDropDown="1" showInputMessage="1" showErrorMessage="1" sqref="F35:F37 F11:F32 F64:F65 F67:F68 F41:F62" xr:uid="{00000000-0002-0000-0000-000000000000}"/>
  </dataValidations>
  <printOptions horizontalCentered="1" verticalCentered="1"/>
  <pageMargins left="0.23622047244094491" right="0.23622047244094491" top="0.74803149606299213" bottom="0.74803149606299213" header="0.31496062992125984" footer="0.31496062992125984"/>
  <pageSetup scale="34" orientation="landscape" r:id="rId1"/>
  <rowBreaks count="1" manualBreakCount="1">
    <brk id="73" max="16383" man="1"/>
  </rowBreaks>
  <drawing r:id="rId2"/>
  <extLst>
    <ext xmlns:x14="http://schemas.microsoft.com/office/spreadsheetml/2009/9/main" uri="{78C0D931-6437-407d-A8EE-F0AAD7539E65}">
      <x14:conditionalFormattings>
        <x14:conditionalFormatting xmlns:xm="http://schemas.microsoft.com/office/excel/2006/main">
          <x14:cfRule type="dataBar" id="{8FD4965A-32E8-44EF-B786-5DEAE7AFA76F}">
            <x14:dataBar minLength="0" maxLength="100" gradient="0">
              <x14:cfvo type="autoMin"/>
              <x14:cfvo type="autoMax"/>
              <x14:negativeFillColor rgb="FFFF0000"/>
              <x14:axisColor rgb="FF000000"/>
            </x14:dataBar>
          </x14:cfRule>
          <xm:sqref>T66 T38 T33 T63</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Props1.xml><?xml version="1.0" encoding="utf-8"?>
<ds:datastoreItem xmlns:ds="http://schemas.openxmlformats.org/officeDocument/2006/customXml" ds:itemID="{B31DDFC6-AD0F-4E04-971E-D8C4E1D4B6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ea72f7-698a-4710-9b83-5c5b7609dc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9B71567-3370-4945-A420-85B502E4E7EF}">
  <ds:schemaRefs>
    <ds:schemaRef ds:uri="http://schemas.microsoft.com/sharepoint/events"/>
  </ds:schemaRefs>
</ds:datastoreItem>
</file>

<file path=customXml/itemProps3.xml><?xml version="1.0" encoding="utf-8"?>
<ds:datastoreItem xmlns:ds="http://schemas.openxmlformats.org/officeDocument/2006/customXml" ds:itemID="{D4FC1A81-9E6B-41C7-9F3D-FADA198D6024}">
  <ds:schemaRefs>
    <ds:schemaRef ds:uri="http://schemas.microsoft.com/sharepoint/v3/contenttype/forms"/>
  </ds:schemaRefs>
</ds:datastoreItem>
</file>

<file path=customXml/itemProps4.xml><?xml version="1.0" encoding="utf-8"?>
<ds:datastoreItem xmlns:ds="http://schemas.openxmlformats.org/officeDocument/2006/customXml" ds:itemID="{C3185E0A-896A-4DE9-8F71-746092AC2565}">
  <ds:schemaRefs>
    <ds:schemaRef ds:uri="http://purl.org/dc/elements/1.1/"/>
    <ds:schemaRef ds:uri="http://purl.org/dc/terms/"/>
    <ds:schemaRef ds:uri="http://schemas.openxmlformats.org/package/2006/metadata/core-properties"/>
    <ds:schemaRef ds:uri="http://purl.org/dc/dcmitype/"/>
    <ds:schemaRef ds:uri="http://www.w3.org/XML/1998/namespace"/>
    <ds:schemaRef ds:uri="http://schemas.microsoft.com/office/2006/documentManagement/types"/>
    <ds:schemaRef ds:uri="http://schemas.microsoft.com/office/infopath/2007/PartnerControls"/>
    <ds:schemaRef ds:uri="d4ea72f7-698a-4710-9b83-5c5b7609dc8a"/>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Proceso de Apoyo</vt:lpstr>
      <vt:lpstr>'Proceso de Apoyo'!Títulos_a_imprimir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Ricardo Sánchez Sánchez</dc:creator>
  <cp:lastModifiedBy>QUIROZ ALVA OCTAVIO ALONSO</cp:lastModifiedBy>
  <cp:lastPrinted>2020-12-12T00:11:56Z</cp:lastPrinted>
  <dcterms:created xsi:type="dcterms:W3CDTF">2017-02-09T16:44:50Z</dcterms:created>
  <dcterms:modified xsi:type="dcterms:W3CDTF">2025-11-13T02:17:32Z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